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9815" windowHeight="7365"/>
  </bookViews>
  <sheets>
    <sheet name="SAQUE" sheetId="1" r:id="rId1"/>
    <sheet name="Hoja2" sheetId="2" state="hidden" r:id="rId2"/>
    <sheet name="Recepcion" sheetId="3" r:id="rId3"/>
    <sheet name="ATAQUE GRAL - CONTRA ATAQUE" sheetId="4" r:id="rId4"/>
    <sheet name="CAMBIO DE SAQUE" sheetId="5" r:id="rId5"/>
    <sheet name="BLOQUEO" sheetId="6" r:id="rId6"/>
    <sheet name="CONTRA ATAQUE" sheetId="7" state="hidden" r:id="rId7"/>
  </sheets>
  <calcPr calcId="124519"/>
</workbook>
</file>

<file path=xl/calcChain.xml><?xml version="1.0" encoding="utf-8"?>
<calcChain xmlns="http://schemas.openxmlformats.org/spreadsheetml/2006/main">
  <c r="O80" i="7"/>
  <c r="P80" s="1"/>
  <c r="M80"/>
  <c r="N80" s="1"/>
  <c r="K80"/>
  <c r="L80" s="1"/>
  <c r="I80"/>
  <c r="J80" s="1"/>
  <c r="G80"/>
  <c r="H80" s="1"/>
  <c r="E80"/>
  <c r="F80" s="1"/>
  <c r="D80"/>
  <c r="O60"/>
  <c r="P60" s="1"/>
  <c r="M60"/>
  <c r="N60" s="1"/>
  <c r="K60"/>
  <c r="L60" s="1"/>
  <c r="I60"/>
  <c r="J60" s="1"/>
  <c r="G60"/>
  <c r="H60" s="1"/>
  <c r="E60"/>
  <c r="C60" s="1"/>
  <c r="D60"/>
  <c r="O48"/>
  <c r="P48" s="1"/>
  <c r="M48"/>
  <c r="N48" s="1"/>
  <c r="K48"/>
  <c r="L48" s="1"/>
  <c r="I48"/>
  <c r="J48" s="1"/>
  <c r="G48"/>
  <c r="H48" s="1"/>
  <c r="E48"/>
  <c r="F48" s="1"/>
  <c r="D48"/>
  <c r="C48"/>
  <c r="O30"/>
  <c r="P30" s="1"/>
  <c r="M30"/>
  <c r="N30" s="1"/>
  <c r="K30"/>
  <c r="L30" s="1"/>
  <c r="I30"/>
  <c r="J30" s="1"/>
  <c r="G30"/>
  <c r="H30" s="1"/>
  <c r="E30"/>
  <c r="C30" s="1"/>
  <c r="D30"/>
  <c r="F20" i="6"/>
  <c r="E20"/>
  <c r="I20" s="1"/>
  <c r="D20"/>
  <c r="H20" s="1"/>
  <c r="C20"/>
  <c r="K20" s="1"/>
  <c r="O95" i="5"/>
  <c r="N95"/>
  <c r="M95"/>
  <c r="K95"/>
  <c r="J95"/>
  <c r="I95"/>
  <c r="G95"/>
  <c r="F95"/>
  <c r="E95"/>
  <c r="C95" s="1"/>
  <c r="D95"/>
  <c r="P95" s="1"/>
  <c r="O76"/>
  <c r="M76"/>
  <c r="K76"/>
  <c r="I76"/>
  <c r="G76"/>
  <c r="E76"/>
  <c r="D76"/>
  <c r="N76" s="1"/>
  <c r="O57"/>
  <c r="N57"/>
  <c r="M57"/>
  <c r="K57"/>
  <c r="J57"/>
  <c r="I57"/>
  <c r="G57"/>
  <c r="F57"/>
  <c r="E57"/>
  <c r="D57"/>
  <c r="C57" s="1"/>
  <c r="O38"/>
  <c r="M38"/>
  <c r="K38"/>
  <c r="I38"/>
  <c r="G38"/>
  <c r="E38"/>
  <c r="F38" s="1"/>
  <c r="D38"/>
  <c r="N38" s="1"/>
  <c r="O19"/>
  <c r="P19" s="1"/>
  <c r="N19"/>
  <c r="M19"/>
  <c r="K19"/>
  <c r="L19" s="1"/>
  <c r="J19"/>
  <c r="I19"/>
  <c r="G19"/>
  <c r="H19" s="1"/>
  <c r="F19"/>
  <c r="E19"/>
  <c r="D19"/>
  <c r="C19"/>
  <c r="O38" i="4"/>
  <c r="M38"/>
  <c r="N38" s="1"/>
  <c r="K38"/>
  <c r="I38"/>
  <c r="J38" s="1"/>
  <c r="G38"/>
  <c r="E38"/>
  <c r="F38" s="1"/>
  <c r="D38"/>
  <c r="P38" s="1"/>
  <c r="O19"/>
  <c r="P19" s="1"/>
  <c r="N19"/>
  <c r="M19"/>
  <c r="K19"/>
  <c r="L19" s="1"/>
  <c r="J19"/>
  <c r="I19"/>
  <c r="G19"/>
  <c r="H19" s="1"/>
  <c r="F19"/>
  <c r="E19"/>
  <c r="D19"/>
  <c r="C19"/>
  <c r="O57" i="3"/>
  <c r="M57"/>
  <c r="N57" s="1"/>
  <c r="K57"/>
  <c r="I57"/>
  <c r="J57" s="1"/>
  <c r="G57"/>
  <c r="E57"/>
  <c r="F57" s="1"/>
  <c r="D57"/>
  <c r="P57" s="1"/>
  <c r="O38"/>
  <c r="P38" s="1"/>
  <c r="N38"/>
  <c r="M38"/>
  <c r="K38"/>
  <c r="L38" s="1"/>
  <c r="J38"/>
  <c r="I38"/>
  <c r="G38"/>
  <c r="H38" s="1"/>
  <c r="F38"/>
  <c r="E38"/>
  <c r="D38"/>
  <c r="C38"/>
  <c r="O19"/>
  <c r="M19"/>
  <c r="N19" s="1"/>
  <c r="K19"/>
  <c r="I19"/>
  <c r="J19" s="1"/>
  <c r="G19"/>
  <c r="E19"/>
  <c r="F19" s="1"/>
  <c r="D19"/>
  <c r="L19" s="1"/>
  <c r="P19" l="1"/>
  <c r="L57"/>
  <c r="L38" i="4"/>
  <c r="P38" i="5"/>
  <c r="P76"/>
  <c r="C57" i="3"/>
  <c r="C38" i="4"/>
  <c r="C38" i="5"/>
  <c r="C76"/>
  <c r="G20" i="6"/>
  <c r="F30" i="7"/>
  <c r="F60"/>
  <c r="H19" i="3"/>
  <c r="H57"/>
  <c r="H38" i="4"/>
  <c r="H38" i="5"/>
  <c r="L38"/>
  <c r="H76"/>
  <c r="L76"/>
  <c r="C19" i="3"/>
  <c r="J38" i="5"/>
  <c r="H57"/>
  <c r="L57"/>
  <c r="P57"/>
  <c r="F76"/>
  <c r="J76"/>
  <c r="H95"/>
  <c r="L95"/>
  <c r="J20" i="6"/>
  <c r="C80" i="7"/>
</calcChain>
</file>

<file path=xl/sharedStrings.xml><?xml version="1.0" encoding="utf-8"?>
<sst xmlns="http://schemas.openxmlformats.org/spreadsheetml/2006/main" count="577" uniqueCount="64">
  <si>
    <t>SAQUE EQUIPOS</t>
  </si>
  <si>
    <t>N°</t>
  </si>
  <si>
    <t>Equipo</t>
  </si>
  <si>
    <t>*E%</t>
  </si>
  <si>
    <t>Tot</t>
  </si>
  <si>
    <t>=</t>
  </si>
  <si>
    <t>%</t>
  </si>
  <si>
    <t>/</t>
  </si>
  <si>
    <t>-</t>
  </si>
  <si>
    <t>!</t>
  </si>
  <si>
    <t>+</t>
  </si>
  <si>
    <t>#</t>
  </si>
  <si>
    <t>Form</t>
  </si>
  <si>
    <t>San Lorenzo</t>
  </si>
  <si>
    <t>Gimnasia LP</t>
  </si>
  <si>
    <t>Cef N°5</t>
  </si>
  <si>
    <t>Douglas Haig</t>
  </si>
  <si>
    <t>Velez</t>
  </si>
  <si>
    <t>Boca Juniors</t>
  </si>
  <si>
    <t>Club Argentina Andalaga</t>
  </si>
  <si>
    <t>Rowing</t>
  </si>
  <si>
    <t>Atenas</t>
  </si>
  <si>
    <t>Estudiantes LP</t>
  </si>
  <si>
    <t>Banco Provincia LP</t>
  </si>
  <si>
    <t>Mupol</t>
  </si>
  <si>
    <t>Nautico Avellaneda</t>
  </si>
  <si>
    <t>River Plate</t>
  </si>
  <si>
    <t>Ferro</t>
  </si>
  <si>
    <t>Tucuman de Gimnasia</t>
  </si>
  <si>
    <t>SAQUE FLOT EQUIPOS</t>
  </si>
  <si>
    <t>SAQUE SALTO EQUIPOS</t>
  </si>
  <si>
    <t>RECEPCION TOTAL</t>
  </si>
  <si>
    <t>PROMEDIO</t>
  </si>
  <si>
    <t xml:space="preserve">RECEPCION FLOT </t>
  </si>
  <si>
    <t>RECEPCION EN SALTO</t>
  </si>
  <si>
    <t>ATAQUE GENERAL EQUIPOS</t>
  </si>
  <si>
    <t xml:space="preserve">CONTRA ATAQUE EQUIPOS </t>
  </si>
  <si>
    <t>CAMBIO DE SAQUE EQUIPOS</t>
  </si>
  <si>
    <t>CAMBIO DE SAQUE EQUIPOS Recepción #</t>
  </si>
  <si>
    <t>CAMBIO DE SAQUE EQUIPOS Recepción +</t>
  </si>
  <si>
    <t>CAMBIO DE SAQUE EQUIPOS Recepción !</t>
  </si>
  <si>
    <t>CAMBIO DE SAQUE EQUIPOS Recepción -</t>
  </si>
  <si>
    <t>BLOQUEO</t>
  </si>
  <si>
    <t>TOTALES</t>
  </si>
  <si>
    <t>TOTALES X SET</t>
  </si>
  <si>
    <t>Fundamentos</t>
  </si>
  <si>
    <t>B -</t>
  </si>
  <si>
    <t>B +</t>
  </si>
  <si>
    <t>B #</t>
  </si>
  <si>
    <t>SET</t>
  </si>
  <si>
    <t>B# y B+</t>
  </si>
  <si>
    <t>B#  B+ B-</t>
  </si>
  <si>
    <t xml:space="preserve">CONTRA ATAQUE 1 EQUIPOS </t>
  </si>
  <si>
    <t>USA</t>
  </si>
  <si>
    <t>ARGENTINA</t>
  </si>
  <si>
    <t>DOMINICANA</t>
  </si>
  <si>
    <t>CANADA</t>
  </si>
  <si>
    <t>PUERTO RICO</t>
  </si>
  <si>
    <t>PERU</t>
  </si>
  <si>
    <t>CUBA</t>
  </si>
  <si>
    <t>COLOMBIA</t>
  </si>
  <si>
    <t xml:space="preserve">CONTRA ATAQUE 2 EQUIPOS </t>
  </si>
  <si>
    <t xml:space="preserve">CONTRA ATAQUE 3 EQUIPOS </t>
  </si>
  <si>
    <t xml:space="preserve">CONTRA ATAQUE 4 EQUIPOS </t>
  </si>
</sst>
</file>

<file path=xl/styles.xml><?xml version="1.0" encoding="utf-8"?>
<styleSheet xmlns="http://schemas.openxmlformats.org/spreadsheetml/2006/main">
  <numFmts count="4">
    <numFmt numFmtId="164" formatCode="0%;\-0%"/>
    <numFmt numFmtId="165" formatCode="0;\-0"/>
    <numFmt numFmtId="166" formatCode="0.00;\-0.00"/>
    <numFmt numFmtId="167" formatCode="0.00_ ;\-0.00\ "/>
  </numFmts>
  <fonts count="12">
    <font>
      <sz val="11"/>
      <color rgb="FF000000"/>
      <name val="Calibri"/>
    </font>
    <font>
      <b/>
      <i/>
      <sz val="14"/>
      <name val="Arial"/>
    </font>
    <font>
      <sz val="11"/>
      <name val="Calibri"/>
    </font>
    <font>
      <b/>
      <sz val="8"/>
      <color rgb="FFFFFFFF"/>
      <name val="Arial"/>
    </font>
    <font>
      <sz val="8"/>
      <color rgb="FFFFFFFF"/>
      <name val="Arial"/>
    </font>
    <font>
      <sz val="9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5"/>
      <color rgb="FF000000"/>
      <name val="Arial"/>
    </font>
  </fonts>
  <fills count="16">
    <fill>
      <patternFill patternType="none"/>
    </fill>
    <fill>
      <patternFill patternType="gray125"/>
    </fill>
    <fill>
      <patternFill patternType="solid">
        <fgColor rgb="FF8686AE"/>
        <bgColor rgb="FF8686AE"/>
      </patternFill>
    </fill>
    <fill>
      <patternFill patternType="solid">
        <fgColor rgb="FFD0CECE"/>
        <bgColor rgb="FFD0CECE"/>
      </patternFill>
    </fill>
    <fill>
      <patternFill patternType="solid">
        <fgColor rgb="FFADB9CA"/>
        <bgColor rgb="FFADB9CA"/>
      </patternFill>
    </fill>
    <fill>
      <patternFill patternType="solid">
        <fgColor rgb="FFF2F2F2"/>
        <bgColor rgb="FFF2F2F2"/>
      </patternFill>
    </fill>
    <fill>
      <patternFill patternType="solid">
        <fgColor rgb="FFF4B083"/>
        <bgColor rgb="FFF4B083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BDD6EE"/>
        <bgColor rgb="FFBDD6EE"/>
      </patternFill>
    </fill>
    <fill>
      <patternFill patternType="solid">
        <fgColor rgb="FFF7CAAC"/>
        <bgColor rgb="FFF7CAAC"/>
      </patternFill>
    </fill>
    <fill>
      <patternFill patternType="solid">
        <fgColor rgb="FF000000"/>
        <bgColor rgb="FF000000"/>
      </patternFill>
    </fill>
    <fill>
      <patternFill patternType="solid">
        <fgColor rgb="FFD8D8D8"/>
        <bgColor rgb="FFD8D8D8"/>
      </patternFill>
    </fill>
  </fills>
  <borders count="7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ck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ck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ck">
        <color rgb="FF000000"/>
      </bottom>
      <diagonal/>
    </border>
    <border>
      <left/>
      <right/>
      <top style="dotted">
        <color rgb="FF000000"/>
      </top>
      <bottom style="thick">
        <color rgb="FF000000"/>
      </bottom>
      <diagonal/>
    </border>
    <border>
      <left style="thin">
        <color rgb="FF000000"/>
      </left>
      <right/>
      <top style="dotted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/>
      <top style="dotted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2">
    <xf numFmtId="0" fontId="0" fillId="0" borderId="0" xfId="0" applyFont="1" applyAlignment="1"/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4" fontId="6" fillId="4" borderId="9" xfId="0" applyNumberFormat="1" applyFont="1" applyFill="1" applyBorder="1" applyAlignment="1">
      <alignment horizontal="center" vertical="center"/>
    </xf>
    <xf numFmtId="165" fontId="7" fillId="5" borderId="10" xfId="0" applyNumberFormat="1" applyFont="1" applyFill="1" applyBorder="1" applyAlignment="1">
      <alignment horizontal="center" vertical="center"/>
    </xf>
    <xf numFmtId="165" fontId="7" fillId="6" borderId="11" xfId="0" applyNumberFormat="1" applyFont="1" applyFill="1" applyBorder="1" applyAlignment="1">
      <alignment horizontal="center" vertical="center"/>
    </xf>
    <xf numFmtId="164" fontId="7" fillId="6" borderId="12" xfId="0" applyNumberFormat="1" applyFont="1" applyFill="1" applyBorder="1" applyAlignment="1">
      <alignment horizontal="center" vertical="center"/>
    </xf>
    <xf numFmtId="165" fontId="7" fillId="7" borderId="11" xfId="0" applyNumberFormat="1" applyFont="1" applyFill="1" applyBorder="1" applyAlignment="1">
      <alignment horizontal="center" vertical="center"/>
    </xf>
    <xf numFmtId="164" fontId="7" fillId="7" borderId="12" xfId="0" applyNumberFormat="1" applyFont="1" applyFill="1" applyBorder="1" applyAlignment="1">
      <alignment horizontal="center" vertical="center"/>
    </xf>
    <xf numFmtId="165" fontId="7" fillId="5" borderId="11" xfId="0" applyNumberFormat="1" applyFont="1" applyFill="1" applyBorder="1" applyAlignment="1">
      <alignment horizontal="center" vertical="center"/>
    </xf>
    <xf numFmtId="164" fontId="7" fillId="5" borderId="12" xfId="0" applyNumberFormat="1" applyFont="1" applyFill="1" applyBorder="1" applyAlignment="1">
      <alignment horizontal="center" vertical="center"/>
    </xf>
    <xf numFmtId="165" fontId="7" fillId="8" borderId="11" xfId="0" applyNumberFormat="1" applyFont="1" applyFill="1" applyBorder="1" applyAlignment="1">
      <alignment horizontal="center" vertical="center"/>
    </xf>
    <xf numFmtId="164" fontId="7" fillId="8" borderId="12" xfId="0" applyNumberFormat="1" applyFont="1" applyFill="1" applyBorder="1" applyAlignment="1">
      <alignment horizontal="center" vertical="center"/>
    </xf>
    <xf numFmtId="165" fontId="7" fillId="9" borderId="6" xfId="0" applyNumberFormat="1" applyFont="1" applyFill="1" applyBorder="1" applyAlignment="1">
      <alignment horizontal="center" vertical="top"/>
    </xf>
    <xf numFmtId="0" fontId="5" fillId="9" borderId="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165" fontId="7" fillId="5" borderId="16" xfId="0" applyNumberFormat="1" applyFont="1" applyFill="1" applyBorder="1" applyAlignment="1">
      <alignment horizontal="center" vertical="center"/>
    </xf>
    <xf numFmtId="165" fontId="7" fillId="6" borderId="17" xfId="0" applyNumberFormat="1" applyFont="1" applyFill="1" applyBorder="1" applyAlignment="1">
      <alignment horizontal="center" vertical="center"/>
    </xf>
    <xf numFmtId="164" fontId="7" fillId="6" borderId="18" xfId="0" applyNumberFormat="1" applyFont="1" applyFill="1" applyBorder="1" applyAlignment="1">
      <alignment horizontal="center" vertical="center"/>
    </xf>
    <xf numFmtId="165" fontId="7" fillId="7" borderId="17" xfId="0" applyNumberFormat="1" applyFont="1" applyFill="1" applyBorder="1" applyAlignment="1">
      <alignment horizontal="center" vertical="center"/>
    </xf>
    <xf numFmtId="164" fontId="7" fillId="7" borderId="18" xfId="0" applyNumberFormat="1" applyFont="1" applyFill="1" applyBorder="1" applyAlignment="1">
      <alignment horizontal="center" vertical="center"/>
    </xf>
    <xf numFmtId="165" fontId="7" fillId="5" borderId="17" xfId="0" applyNumberFormat="1" applyFont="1" applyFill="1" applyBorder="1" applyAlignment="1">
      <alignment horizontal="center" vertical="center"/>
    </xf>
    <xf numFmtId="164" fontId="7" fillId="5" borderId="18" xfId="0" applyNumberFormat="1" applyFont="1" applyFill="1" applyBorder="1" applyAlignment="1">
      <alignment horizontal="center" vertical="center"/>
    </xf>
    <xf numFmtId="165" fontId="7" fillId="8" borderId="17" xfId="0" applyNumberFormat="1" applyFont="1" applyFill="1" applyBorder="1" applyAlignment="1">
      <alignment horizontal="center" vertical="center"/>
    </xf>
    <xf numFmtId="164" fontId="7" fillId="8" borderId="18" xfId="0" applyNumberFormat="1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165" fontId="7" fillId="9" borderId="23" xfId="0" applyNumberFormat="1" applyFont="1" applyFill="1" applyBorder="1" applyAlignment="1">
      <alignment horizontal="center" vertical="top"/>
    </xf>
    <xf numFmtId="165" fontId="7" fillId="10" borderId="23" xfId="0" applyNumberFormat="1" applyFont="1" applyFill="1" applyBorder="1" applyAlignment="1">
      <alignment horizontal="center" vertical="top"/>
    </xf>
    <xf numFmtId="165" fontId="7" fillId="11" borderId="23" xfId="0" applyNumberFormat="1" applyFont="1" applyFill="1" applyBorder="1" applyAlignment="1">
      <alignment horizontal="center" vertical="top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64" fontId="6" fillId="4" borderId="27" xfId="0" applyNumberFormat="1" applyFont="1" applyFill="1" applyBorder="1" applyAlignment="1">
      <alignment horizontal="center" vertical="center"/>
    </xf>
    <xf numFmtId="165" fontId="7" fillId="5" borderId="28" xfId="0" applyNumberFormat="1" applyFont="1" applyFill="1" applyBorder="1" applyAlignment="1">
      <alignment horizontal="center" vertical="center"/>
    </xf>
    <xf numFmtId="165" fontId="7" fillId="6" borderId="29" xfId="0" applyNumberFormat="1" applyFont="1" applyFill="1" applyBorder="1" applyAlignment="1">
      <alignment horizontal="center" vertical="center"/>
    </xf>
    <xf numFmtId="164" fontId="7" fillId="6" borderId="30" xfId="0" applyNumberFormat="1" applyFont="1" applyFill="1" applyBorder="1" applyAlignment="1">
      <alignment horizontal="center" vertical="center"/>
    </xf>
    <xf numFmtId="165" fontId="7" fillId="7" borderId="29" xfId="0" applyNumberFormat="1" applyFont="1" applyFill="1" applyBorder="1" applyAlignment="1">
      <alignment horizontal="center" vertical="center"/>
    </xf>
    <xf numFmtId="164" fontId="7" fillId="7" borderId="30" xfId="0" applyNumberFormat="1" applyFont="1" applyFill="1" applyBorder="1" applyAlignment="1">
      <alignment horizontal="center" vertical="center"/>
    </xf>
    <xf numFmtId="165" fontId="7" fillId="5" borderId="29" xfId="0" applyNumberFormat="1" applyFont="1" applyFill="1" applyBorder="1" applyAlignment="1">
      <alignment horizontal="center" vertical="center"/>
    </xf>
    <xf numFmtId="164" fontId="7" fillId="5" borderId="30" xfId="0" applyNumberFormat="1" applyFont="1" applyFill="1" applyBorder="1" applyAlignment="1">
      <alignment horizontal="center" vertical="center"/>
    </xf>
    <xf numFmtId="165" fontId="7" fillId="8" borderId="29" xfId="0" applyNumberFormat="1" applyFont="1" applyFill="1" applyBorder="1" applyAlignment="1">
      <alignment horizontal="center" vertical="center"/>
    </xf>
    <xf numFmtId="164" fontId="7" fillId="8" borderId="30" xfId="0" applyNumberFormat="1" applyFont="1" applyFill="1" applyBorder="1" applyAlignment="1">
      <alignment horizontal="center" vertical="center"/>
    </xf>
    <xf numFmtId="165" fontId="7" fillId="10" borderId="31" xfId="0" applyNumberFormat="1" applyFont="1" applyFill="1" applyBorder="1" applyAlignment="1">
      <alignment horizontal="center" vertical="top"/>
    </xf>
    <xf numFmtId="0" fontId="8" fillId="0" borderId="0" xfId="0" applyFont="1"/>
    <xf numFmtId="0" fontId="9" fillId="0" borderId="0" xfId="0" applyFont="1"/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164" fontId="10" fillId="12" borderId="8" xfId="0" applyNumberFormat="1" applyFont="1" applyFill="1" applyBorder="1" applyAlignment="1">
      <alignment horizontal="center" vertical="center"/>
    </xf>
    <xf numFmtId="165" fontId="5" fillId="0" borderId="38" xfId="0" applyNumberFormat="1" applyFont="1" applyBorder="1" applyAlignment="1">
      <alignment horizontal="center" vertical="center"/>
    </xf>
    <xf numFmtId="165" fontId="5" fillId="6" borderId="39" xfId="0" applyNumberFormat="1" applyFont="1" applyFill="1" applyBorder="1" applyAlignment="1">
      <alignment horizontal="center" vertical="center"/>
    </xf>
    <xf numFmtId="164" fontId="5" fillId="6" borderId="8" xfId="0" applyNumberFormat="1" applyFont="1" applyFill="1" applyBorder="1" applyAlignment="1">
      <alignment horizontal="center" vertical="center"/>
    </xf>
    <xf numFmtId="165" fontId="5" fillId="13" borderId="39" xfId="0" applyNumberFormat="1" applyFont="1" applyFill="1" applyBorder="1" applyAlignment="1">
      <alignment horizontal="center" vertical="center"/>
    </xf>
    <xf numFmtId="164" fontId="5" fillId="13" borderId="8" xfId="0" applyNumberFormat="1" applyFont="1" applyFill="1" applyBorder="1" applyAlignment="1">
      <alignment horizontal="center" vertical="center"/>
    </xf>
    <xf numFmtId="165" fontId="5" fillId="5" borderId="39" xfId="0" applyNumberFormat="1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165" fontId="5" fillId="7" borderId="39" xfId="0" applyNumberFormat="1" applyFont="1" applyFill="1" applyBorder="1" applyAlignment="1">
      <alignment horizontal="center" vertical="center"/>
    </xf>
    <xf numFmtId="164" fontId="5" fillId="7" borderId="8" xfId="0" applyNumberFormat="1" applyFont="1" applyFill="1" applyBorder="1" applyAlignment="1">
      <alignment horizontal="center" vertical="center"/>
    </xf>
    <xf numFmtId="165" fontId="5" fillId="8" borderId="40" xfId="0" applyNumberFormat="1" applyFont="1" applyFill="1" applyBorder="1" applyAlignment="1">
      <alignment horizontal="center" vertical="center"/>
    </xf>
    <xf numFmtId="164" fontId="5" fillId="8" borderId="8" xfId="0" applyNumberFormat="1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164" fontId="10" fillId="12" borderId="42" xfId="0" applyNumberFormat="1" applyFont="1" applyFill="1" applyBorder="1" applyAlignment="1">
      <alignment horizontal="center" vertical="center"/>
    </xf>
    <xf numFmtId="165" fontId="5" fillId="0" borderId="43" xfId="0" applyNumberFormat="1" applyFont="1" applyBorder="1" applyAlignment="1">
      <alignment horizontal="center" vertical="center"/>
    </xf>
    <xf numFmtId="165" fontId="5" fillId="6" borderId="44" xfId="0" applyNumberFormat="1" applyFont="1" applyFill="1" applyBorder="1" applyAlignment="1">
      <alignment horizontal="center" vertical="center"/>
    </xf>
    <xf numFmtId="164" fontId="5" fillId="6" borderId="42" xfId="0" applyNumberFormat="1" applyFont="1" applyFill="1" applyBorder="1" applyAlignment="1">
      <alignment horizontal="center" vertical="center"/>
    </xf>
    <xf numFmtId="165" fontId="5" fillId="13" borderId="44" xfId="0" applyNumberFormat="1" applyFont="1" applyFill="1" applyBorder="1" applyAlignment="1">
      <alignment horizontal="center" vertical="center"/>
    </xf>
    <xf numFmtId="164" fontId="5" fillId="13" borderId="42" xfId="0" applyNumberFormat="1" applyFont="1" applyFill="1" applyBorder="1" applyAlignment="1">
      <alignment horizontal="center" vertical="center"/>
    </xf>
    <xf numFmtId="165" fontId="5" fillId="5" borderId="44" xfId="0" applyNumberFormat="1" applyFont="1" applyFill="1" applyBorder="1" applyAlignment="1">
      <alignment horizontal="center" vertical="center"/>
    </xf>
    <xf numFmtId="164" fontId="5" fillId="5" borderId="42" xfId="0" applyNumberFormat="1" applyFont="1" applyFill="1" applyBorder="1" applyAlignment="1">
      <alignment horizontal="center" vertical="center"/>
    </xf>
    <xf numFmtId="165" fontId="5" fillId="7" borderId="44" xfId="0" applyNumberFormat="1" applyFont="1" applyFill="1" applyBorder="1" applyAlignment="1">
      <alignment horizontal="center" vertical="center"/>
    </xf>
    <xf numFmtId="164" fontId="5" fillId="7" borderId="42" xfId="0" applyNumberFormat="1" applyFont="1" applyFill="1" applyBorder="1" applyAlignment="1">
      <alignment horizontal="center" vertical="center"/>
    </xf>
    <xf numFmtId="165" fontId="5" fillId="8" borderId="45" xfId="0" applyNumberFormat="1" applyFont="1" applyFill="1" applyBorder="1" applyAlignment="1">
      <alignment horizontal="center" vertical="center"/>
    </xf>
    <xf numFmtId="164" fontId="5" fillId="8" borderId="42" xfId="0" applyNumberFormat="1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164" fontId="10" fillId="12" borderId="47" xfId="0" applyNumberFormat="1" applyFont="1" applyFill="1" applyBorder="1" applyAlignment="1">
      <alignment horizontal="center" vertical="center"/>
    </xf>
    <xf numFmtId="165" fontId="5" fillId="0" borderId="48" xfId="0" applyNumberFormat="1" applyFont="1" applyBorder="1" applyAlignment="1">
      <alignment horizontal="center" vertical="center"/>
    </xf>
    <xf numFmtId="165" fontId="5" fillId="6" borderId="49" xfId="0" applyNumberFormat="1" applyFont="1" applyFill="1" applyBorder="1" applyAlignment="1">
      <alignment horizontal="center" vertical="center"/>
    </xf>
    <xf numFmtId="164" fontId="5" fillId="6" borderId="47" xfId="0" applyNumberFormat="1" applyFont="1" applyFill="1" applyBorder="1" applyAlignment="1">
      <alignment horizontal="center" vertical="center"/>
    </xf>
    <xf numFmtId="165" fontId="5" fillId="13" borderId="49" xfId="0" applyNumberFormat="1" applyFont="1" applyFill="1" applyBorder="1" applyAlignment="1">
      <alignment horizontal="center" vertical="center"/>
    </xf>
    <xf numFmtId="164" fontId="5" fillId="13" borderId="47" xfId="0" applyNumberFormat="1" applyFont="1" applyFill="1" applyBorder="1" applyAlignment="1">
      <alignment horizontal="center" vertical="center"/>
    </xf>
    <xf numFmtId="165" fontId="5" fillId="5" borderId="49" xfId="0" applyNumberFormat="1" applyFont="1" applyFill="1" applyBorder="1" applyAlignment="1">
      <alignment horizontal="center" vertical="center"/>
    </xf>
    <xf numFmtId="164" fontId="5" fillId="5" borderId="47" xfId="0" applyNumberFormat="1" applyFont="1" applyFill="1" applyBorder="1" applyAlignment="1">
      <alignment horizontal="center" vertical="center"/>
    </xf>
    <xf numFmtId="165" fontId="5" fillId="7" borderId="49" xfId="0" applyNumberFormat="1" applyFont="1" applyFill="1" applyBorder="1" applyAlignment="1">
      <alignment horizontal="center" vertical="center"/>
    </xf>
    <xf numFmtId="164" fontId="5" fillId="7" borderId="47" xfId="0" applyNumberFormat="1" applyFont="1" applyFill="1" applyBorder="1" applyAlignment="1">
      <alignment horizontal="center" vertical="center"/>
    </xf>
    <xf numFmtId="165" fontId="5" fillId="8" borderId="50" xfId="0" applyNumberFormat="1" applyFont="1" applyFill="1" applyBorder="1" applyAlignment="1">
      <alignment horizontal="center" vertical="center"/>
    </xf>
    <xf numFmtId="164" fontId="5" fillId="8" borderId="47" xfId="0" applyNumberFormat="1" applyFont="1" applyFill="1" applyBorder="1" applyAlignment="1">
      <alignment horizontal="center" vertical="center"/>
    </xf>
    <xf numFmtId="164" fontId="3" fillId="14" borderId="51" xfId="0" applyNumberFormat="1" applyFont="1" applyFill="1" applyBorder="1" applyAlignment="1">
      <alignment horizontal="center" vertical="center"/>
    </xf>
    <xf numFmtId="165" fontId="4" fillId="14" borderId="51" xfId="0" applyNumberFormat="1" applyFont="1" applyFill="1" applyBorder="1" applyAlignment="1">
      <alignment horizontal="center" vertical="center"/>
    </xf>
    <xf numFmtId="164" fontId="3" fillId="14" borderId="54" xfId="0" applyNumberFormat="1" applyFont="1" applyFill="1" applyBorder="1" applyAlignment="1">
      <alignment horizontal="center" vertical="center"/>
    </xf>
    <xf numFmtId="165" fontId="4" fillId="14" borderId="54" xfId="0" applyNumberFormat="1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165" fontId="5" fillId="7" borderId="40" xfId="0" applyNumberFormat="1" applyFont="1" applyFill="1" applyBorder="1" applyAlignment="1">
      <alignment horizontal="center" vertical="center"/>
    </xf>
    <xf numFmtId="165" fontId="5" fillId="7" borderId="45" xfId="0" applyNumberFormat="1" applyFont="1" applyFill="1" applyBorder="1" applyAlignment="1">
      <alignment horizontal="center" vertical="center"/>
    </xf>
    <xf numFmtId="165" fontId="5" fillId="7" borderId="50" xfId="0" applyNumberFormat="1" applyFont="1" applyFill="1" applyBorder="1" applyAlignment="1">
      <alignment horizontal="center" vertical="center"/>
    </xf>
    <xf numFmtId="164" fontId="3" fillId="14" borderId="60" xfId="0" applyNumberFormat="1" applyFont="1" applyFill="1" applyBorder="1" applyAlignment="1">
      <alignment horizontal="center" vertical="center"/>
    </xf>
    <xf numFmtId="165" fontId="4" fillId="14" borderId="6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165" fontId="7" fillId="5" borderId="7" xfId="0" applyNumberFormat="1" applyFont="1" applyFill="1" applyBorder="1" applyAlignment="1">
      <alignment horizontal="center" vertical="center"/>
    </xf>
    <xf numFmtId="165" fontId="7" fillId="5" borderId="8" xfId="0" applyNumberFormat="1" applyFont="1" applyFill="1" applyBorder="1" applyAlignment="1">
      <alignment horizontal="center" vertical="center"/>
    </xf>
    <xf numFmtId="165" fontId="7" fillId="15" borderId="39" xfId="0" applyNumberFormat="1" applyFont="1" applyFill="1" applyBorder="1" applyAlignment="1">
      <alignment horizontal="center" vertical="center"/>
    </xf>
    <xf numFmtId="166" fontId="7" fillId="5" borderId="7" xfId="0" applyNumberFormat="1" applyFont="1" applyFill="1" applyBorder="1" applyAlignment="1">
      <alignment horizontal="center" vertical="center"/>
    </xf>
    <xf numFmtId="166" fontId="7" fillId="5" borderId="8" xfId="0" applyNumberFormat="1" applyFont="1" applyFill="1" applyBorder="1" applyAlignment="1">
      <alignment horizontal="center" vertical="center"/>
    </xf>
    <xf numFmtId="166" fontId="7" fillId="7" borderId="40" xfId="0" applyNumberFormat="1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165" fontId="7" fillId="5" borderId="41" xfId="0" applyNumberFormat="1" applyFont="1" applyFill="1" applyBorder="1" applyAlignment="1">
      <alignment horizontal="center" vertical="center"/>
    </xf>
    <xf numFmtId="165" fontId="7" fillId="5" borderId="42" xfId="0" applyNumberFormat="1" applyFont="1" applyFill="1" applyBorder="1" applyAlignment="1">
      <alignment horizontal="center" vertical="center"/>
    </xf>
    <xf numFmtId="165" fontId="7" fillId="15" borderId="44" xfId="0" applyNumberFormat="1" applyFont="1" applyFill="1" applyBorder="1" applyAlignment="1">
      <alignment horizontal="center" vertical="center"/>
    </xf>
    <xf numFmtId="166" fontId="7" fillId="5" borderId="41" xfId="0" applyNumberFormat="1" applyFont="1" applyFill="1" applyBorder="1" applyAlignment="1">
      <alignment horizontal="center" vertical="center"/>
    </xf>
    <xf numFmtId="166" fontId="7" fillId="5" borderId="42" xfId="0" applyNumberFormat="1" applyFont="1" applyFill="1" applyBorder="1" applyAlignment="1">
      <alignment horizontal="center" vertical="center"/>
    </xf>
    <xf numFmtId="166" fontId="7" fillId="7" borderId="45" xfId="0" applyNumberFormat="1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 vertical="center"/>
    </xf>
    <xf numFmtId="165" fontId="7" fillId="5" borderId="46" xfId="0" applyNumberFormat="1" applyFont="1" applyFill="1" applyBorder="1" applyAlignment="1">
      <alignment horizontal="center" vertical="center"/>
    </xf>
    <xf numFmtId="165" fontId="7" fillId="5" borderId="47" xfId="0" applyNumberFormat="1" applyFont="1" applyFill="1" applyBorder="1" applyAlignment="1">
      <alignment horizontal="center" vertical="center"/>
    </xf>
    <xf numFmtId="165" fontId="7" fillId="15" borderId="49" xfId="0" applyNumberFormat="1" applyFont="1" applyFill="1" applyBorder="1" applyAlignment="1">
      <alignment horizontal="center" vertical="center"/>
    </xf>
    <xf numFmtId="166" fontId="7" fillId="5" borderId="46" xfId="0" applyNumberFormat="1" applyFont="1" applyFill="1" applyBorder="1" applyAlignment="1">
      <alignment horizontal="center" vertical="center"/>
    </xf>
    <xf numFmtId="166" fontId="7" fillId="5" borderId="47" xfId="0" applyNumberFormat="1" applyFont="1" applyFill="1" applyBorder="1" applyAlignment="1">
      <alignment horizontal="center" vertical="center"/>
    </xf>
    <xf numFmtId="166" fontId="7" fillId="7" borderId="50" xfId="0" applyNumberFormat="1" applyFont="1" applyFill="1" applyBorder="1" applyAlignment="1">
      <alignment horizontal="center" vertical="center"/>
    </xf>
    <xf numFmtId="2" fontId="4" fillId="14" borderId="51" xfId="0" applyNumberFormat="1" applyFont="1" applyFill="1" applyBorder="1" applyAlignment="1">
      <alignment horizontal="center" vertical="center"/>
    </xf>
    <xf numFmtId="167" fontId="4" fillId="14" borderId="4" xfId="0" applyNumberFormat="1" applyFont="1" applyFill="1" applyBorder="1" applyAlignment="1">
      <alignment horizontal="center" vertical="center"/>
    </xf>
    <xf numFmtId="167" fontId="4" fillId="14" borderId="6" xfId="0" applyNumberFormat="1" applyFont="1" applyFill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5" fillId="3" borderId="74" xfId="0" applyFont="1" applyFill="1" applyBorder="1" applyAlignment="1">
      <alignment horizontal="center" vertical="center"/>
    </xf>
    <xf numFmtId="164" fontId="10" fillId="12" borderId="26" xfId="0" applyNumberFormat="1" applyFont="1" applyFill="1" applyBorder="1" applyAlignment="1">
      <alignment horizontal="center" vertical="center"/>
    </xf>
    <xf numFmtId="165" fontId="5" fillId="0" borderId="75" xfId="0" applyNumberFormat="1" applyFont="1" applyBorder="1" applyAlignment="1">
      <alignment horizontal="center" vertical="center"/>
    </xf>
    <xf numFmtId="165" fontId="5" fillId="6" borderId="76" xfId="0" applyNumberFormat="1" applyFont="1" applyFill="1" applyBorder="1" applyAlignment="1">
      <alignment horizontal="center" vertical="center"/>
    </xf>
    <xf numFmtId="164" fontId="5" fillId="6" borderId="26" xfId="0" applyNumberFormat="1" applyFont="1" applyFill="1" applyBorder="1" applyAlignment="1">
      <alignment horizontal="center" vertical="center"/>
    </xf>
    <xf numFmtId="165" fontId="5" fillId="13" borderId="76" xfId="0" applyNumberFormat="1" applyFont="1" applyFill="1" applyBorder="1" applyAlignment="1">
      <alignment horizontal="center" vertical="center"/>
    </xf>
    <xf numFmtId="164" fontId="5" fillId="13" borderId="26" xfId="0" applyNumberFormat="1" applyFont="1" applyFill="1" applyBorder="1" applyAlignment="1">
      <alignment horizontal="center" vertical="center"/>
    </xf>
    <xf numFmtId="165" fontId="5" fillId="5" borderId="76" xfId="0" applyNumberFormat="1" applyFont="1" applyFill="1" applyBorder="1" applyAlignment="1">
      <alignment horizontal="center" vertical="center"/>
    </xf>
    <xf numFmtId="164" fontId="5" fillId="5" borderId="26" xfId="0" applyNumberFormat="1" applyFont="1" applyFill="1" applyBorder="1" applyAlignment="1">
      <alignment horizontal="center" vertical="center"/>
    </xf>
    <xf numFmtId="165" fontId="5" fillId="7" borderId="77" xfId="0" applyNumberFormat="1" applyFont="1" applyFill="1" applyBorder="1" applyAlignment="1">
      <alignment horizontal="center" vertical="center"/>
    </xf>
    <xf numFmtId="164" fontId="5" fillId="7" borderId="2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164" fontId="3" fillId="14" borderId="52" xfId="0" applyNumberFormat="1" applyFont="1" applyFill="1" applyBorder="1" applyAlignment="1">
      <alignment horizontal="center" vertical="center"/>
    </xf>
    <xf numFmtId="0" fontId="2" fillId="0" borderId="53" xfId="0" applyFont="1" applyBorder="1"/>
    <xf numFmtId="0" fontId="1" fillId="0" borderId="32" xfId="0" applyFont="1" applyBorder="1" applyAlignment="1">
      <alignment horizontal="center" vertical="center"/>
    </xf>
    <xf numFmtId="0" fontId="2" fillId="0" borderId="33" xfId="0" applyFont="1" applyBorder="1"/>
    <xf numFmtId="0" fontId="2" fillId="0" borderId="34" xfId="0" applyFont="1" applyBorder="1"/>
    <xf numFmtId="164" fontId="3" fillId="14" borderId="32" xfId="0" applyNumberFormat="1" applyFont="1" applyFill="1" applyBorder="1" applyAlignment="1">
      <alignment horizontal="center" vertical="center"/>
    </xf>
    <xf numFmtId="164" fontId="3" fillId="14" borderId="58" xfId="0" applyNumberFormat="1" applyFont="1" applyFill="1" applyBorder="1" applyAlignment="1">
      <alignment horizontal="center" vertical="center"/>
    </xf>
    <xf numFmtId="0" fontId="2" fillId="0" borderId="59" xfId="0" applyFont="1" applyBorder="1"/>
    <xf numFmtId="0" fontId="3" fillId="2" borderId="61" xfId="0" applyFont="1" applyFill="1" applyBorder="1" applyAlignment="1">
      <alignment horizontal="center" vertical="center"/>
    </xf>
    <xf numFmtId="0" fontId="2" fillId="0" borderId="62" xfId="0" applyFont="1" applyBorder="1"/>
    <xf numFmtId="0" fontId="2" fillId="0" borderId="63" xfId="0" applyFont="1" applyBorder="1"/>
    <xf numFmtId="0" fontId="3" fillId="2" borderId="32" xfId="0" applyFont="1" applyFill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2" fillId="0" borderId="67" xfId="0" applyFont="1" applyBorder="1"/>
    <xf numFmtId="0" fontId="2" fillId="0" borderId="68" xfId="0" applyFont="1" applyBorder="1"/>
    <xf numFmtId="0" fontId="2" fillId="0" borderId="69" xfId="0" applyFont="1" applyBorder="1"/>
    <xf numFmtId="0" fontId="0" fillId="0" borderId="0" xfId="0" applyFont="1" applyAlignment="1"/>
    <xf numFmtId="0" fontId="2" fillId="0" borderId="70" xfId="0" applyFont="1" applyBorder="1"/>
    <xf numFmtId="0" fontId="2" fillId="0" borderId="71" xfId="0" applyFont="1" applyBorder="1"/>
    <xf numFmtId="0" fontId="2" fillId="0" borderId="72" xfId="0" applyFont="1" applyBorder="1"/>
    <xf numFmtId="0" fontId="2" fillId="0" borderId="7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876800" cy="981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0"/>
  <sheetViews>
    <sheetView tabSelected="1" workbookViewId="0">
      <selection sqref="A1:Q1"/>
    </sheetView>
  </sheetViews>
  <sheetFormatPr baseColWidth="10" defaultColWidth="14.42578125" defaultRowHeight="15" customHeight="1"/>
  <cols>
    <col min="1" max="1" width="2.5703125" customWidth="1"/>
    <col min="2" max="2" width="18.85546875" customWidth="1"/>
    <col min="3" max="3" width="4.7109375" customWidth="1"/>
    <col min="4" max="4" width="3.28515625" customWidth="1"/>
    <col min="5" max="5" width="2.42578125" customWidth="1"/>
    <col min="6" max="6" width="4.5703125" customWidth="1"/>
    <col min="7" max="7" width="2.42578125" customWidth="1"/>
    <col min="8" max="8" width="3.7109375" customWidth="1"/>
    <col min="9" max="9" width="3.28515625" customWidth="1"/>
    <col min="10" max="10" width="3.7109375" customWidth="1"/>
    <col min="11" max="11" width="3.28515625" customWidth="1"/>
    <col min="12" max="12" width="3.7109375" customWidth="1"/>
    <col min="13" max="13" width="3.28515625" customWidth="1"/>
    <col min="14" max="14" width="4.5703125" customWidth="1"/>
    <col min="15" max="15" width="2.42578125" customWidth="1"/>
    <col min="16" max="16" width="3.7109375" customWidth="1"/>
    <col min="17" max="17" width="4.140625" customWidth="1"/>
  </cols>
  <sheetData>
    <row r="1" spans="1:17" ht="19.5" customHeight="1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7"/>
    </row>
    <row r="2" spans="1:17" ht="19.5" customHeight="1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6</v>
      </c>
      <c r="I2" s="4" t="s">
        <v>8</v>
      </c>
      <c r="J2" s="4" t="s">
        <v>6</v>
      </c>
      <c r="K2" s="4" t="s">
        <v>9</v>
      </c>
      <c r="L2" s="4" t="s">
        <v>6</v>
      </c>
      <c r="M2" s="4" t="s">
        <v>10</v>
      </c>
      <c r="N2" s="4" t="s">
        <v>6</v>
      </c>
      <c r="O2" s="4" t="s">
        <v>11</v>
      </c>
      <c r="P2" s="4" t="s">
        <v>6</v>
      </c>
      <c r="Q2" s="5" t="s">
        <v>12</v>
      </c>
    </row>
    <row r="3" spans="1:17" ht="19.5" customHeight="1">
      <c r="A3" s="6">
        <v>1</v>
      </c>
      <c r="B3" s="7" t="s">
        <v>13</v>
      </c>
      <c r="C3" s="8">
        <v>0.61</v>
      </c>
      <c r="D3" s="9">
        <v>551</v>
      </c>
      <c r="E3" s="10">
        <v>46</v>
      </c>
      <c r="F3" s="11">
        <v>0.08</v>
      </c>
      <c r="G3" s="12">
        <v>35</v>
      </c>
      <c r="H3" s="13">
        <v>0.06</v>
      </c>
      <c r="I3" s="14">
        <v>170</v>
      </c>
      <c r="J3" s="15">
        <v>0.31</v>
      </c>
      <c r="K3" s="14">
        <v>110</v>
      </c>
      <c r="L3" s="15">
        <v>0.2</v>
      </c>
      <c r="M3" s="14">
        <v>137</v>
      </c>
      <c r="N3" s="15">
        <v>0.25</v>
      </c>
      <c r="O3" s="16">
        <v>53</v>
      </c>
      <c r="P3" s="17">
        <v>0.1</v>
      </c>
      <c r="Q3" s="18">
        <v>148</v>
      </c>
    </row>
    <row r="4" spans="1:17" ht="19.5" customHeight="1">
      <c r="A4" s="6">
        <v>2</v>
      </c>
      <c r="B4" s="7" t="s">
        <v>14</v>
      </c>
      <c r="C4" s="8">
        <v>0.6</v>
      </c>
      <c r="D4" s="9">
        <v>510</v>
      </c>
      <c r="E4" s="10">
        <v>54</v>
      </c>
      <c r="F4" s="11">
        <v>0.11</v>
      </c>
      <c r="G4" s="12">
        <v>26</v>
      </c>
      <c r="H4" s="13">
        <v>0.05</v>
      </c>
      <c r="I4" s="14">
        <v>148</v>
      </c>
      <c r="J4" s="15">
        <v>0.28999999999999998</v>
      </c>
      <c r="K4" s="14">
        <v>108</v>
      </c>
      <c r="L4" s="15">
        <v>0.21</v>
      </c>
      <c r="M4" s="14">
        <v>119</v>
      </c>
      <c r="N4" s="15">
        <v>0.23</v>
      </c>
      <c r="O4" s="16">
        <v>55</v>
      </c>
      <c r="P4" s="17">
        <v>0.11</v>
      </c>
      <c r="Q4" s="18">
        <v>137</v>
      </c>
    </row>
    <row r="5" spans="1:17" ht="19.5" customHeight="1">
      <c r="A5" s="6">
        <v>3</v>
      </c>
      <c r="B5" s="7" t="s">
        <v>15</v>
      </c>
      <c r="C5" s="8">
        <v>0.52</v>
      </c>
      <c r="D5" s="9">
        <v>561</v>
      </c>
      <c r="E5" s="10">
        <v>72</v>
      </c>
      <c r="F5" s="11">
        <v>0.13</v>
      </c>
      <c r="G5" s="12">
        <v>41</v>
      </c>
      <c r="H5" s="13">
        <v>7.0000000000000007E-2</v>
      </c>
      <c r="I5" s="14">
        <v>195</v>
      </c>
      <c r="J5" s="15">
        <v>0.35</v>
      </c>
      <c r="K5" s="14">
        <v>91</v>
      </c>
      <c r="L5" s="15">
        <v>0.16</v>
      </c>
      <c r="M5" s="14">
        <v>112</v>
      </c>
      <c r="N5" s="15">
        <v>0.2</v>
      </c>
      <c r="O5" s="16">
        <v>50</v>
      </c>
      <c r="P5" s="17">
        <v>0.09</v>
      </c>
      <c r="Q5" s="18">
        <v>119</v>
      </c>
    </row>
    <row r="6" spans="1:17" ht="19.5" customHeight="1">
      <c r="A6" s="6">
        <v>4</v>
      </c>
      <c r="B6" s="7" t="s">
        <v>16</v>
      </c>
      <c r="C6" s="8">
        <v>0.64</v>
      </c>
      <c r="D6" s="9">
        <v>433</v>
      </c>
      <c r="E6" s="10">
        <v>53</v>
      </c>
      <c r="F6" s="11">
        <v>0.12</v>
      </c>
      <c r="G6" s="12">
        <v>31</v>
      </c>
      <c r="H6" s="13">
        <v>7.0000000000000007E-2</v>
      </c>
      <c r="I6" s="14">
        <v>105</v>
      </c>
      <c r="J6" s="15">
        <v>0.24</v>
      </c>
      <c r="K6" s="14">
        <v>109</v>
      </c>
      <c r="L6" s="15">
        <v>0.25</v>
      </c>
      <c r="M6" s="14">
        <v>91</v>
      </c>
      <c r="N6" s="15">
        <v>0.21</v>
      </c>
      <c r="O6" s="16">
        <v>44</v>
      </c>
      <c r="P6" s="17">
        <v>0.1</v>
      </c>
      <c r="Q6" s="18">
        <v>110</v>
      </c>
    </row>
    <row r="7" spans="1:17" ht="19.5" customHeight="1">
      <c r="A7" s="6">
        <v>5</v>
      </c>
      <c r="B7" s="7" t="s">
        <v>17</v>
      </c>
      <c r="C7" s="8">
        <v>0.5</v>
      </c>
      <c r="D7" s="9">
        <v>553</v>
      </c>
      <c r="E7" s="10">
        <v>58</v>
      </c>
      <c r="F7" s="11">
        <v>0.1</v>
      </c>
      <c r="G7" s="12">
        <v>39</v>
      </c>
      <c r="H7" s="13">
        <v>7.0000000000000007E-2</v>
      </c>
      <c r="I7" s="14">
        <v>217</v>
      </c>
      <c r="J7" s="15">
        <v>0.39</v>
      </c>
      <c r="K7" s="14">
        <v>101</v>
      </c>
      <c r="L7" s="15">
        <v>0.18</v>
      </c>
      <c r="M7" s="14">
        <v>98</v>
      </c>
      <c r="N7" s="15">
        <v>0.18</v>
      </c>
      <c r="O7" s="16">
        <v>40</v>
      </c>
      <c r="P7" s="17">
        <v>7.0000000000000007E-2</v>
      </c>
      <c r="Q7" s="18">
        <v>101</v>
      </c>
    </row>
    <row r="8" spans="1:17" ht="19.5" customHeight="1">
      <c r="A8" s="6">
        <v>6</v>
      </c>
      <c r="B8" s="7" t="s">
        <v>18</v>
      </c>
      <c r="C8" s="8">
        <v>0.49</v>
      </c>
      <c r="D8" s="9">
        <v>541</v>
      </c>
      <c r="E8" s="10">
        <v>66</v>
      </c>
      <c r="F8" s="11">
        <v>0.12</v>
      </c>
      <c r="G8" s="12">
        <v>37</v>
      </c>
      <c r="H8" s="13">
        <v>7.0000000000000007E-2</v>
      </c>
      <c r="I8" s="14">
        <v>208</v>
      </c>
      <c r="J8" s="15">
        <v>0.38</v>
      </c>
      <c r="K8" s="14">
        <v>73</v>
      </c>
      <c r="L8" s="15">
        <v>0.13</v>
      </c>
      <c r="M8" s="14">
        <v>114</v>
      </c>
      <c r="N8" s="15">
        <v>0.21</v>
      </c>
      <c r="O8" s="16">
        <v>43</v>
      </c>
      <c r="P8" s="17">
        <v>0.08</v>
      </c>
      <c r="Q8" s="18">
        <v>100</v>
      </c>
    </row>
    <row r="9" spans="1:17" ht="19.5" customHeight="1">
      <c r="A9" s="6">
        <v>7</v>
      </c>
      <c r="B9" s="7" t="s">
        <v>19</v>
      </c>
      <c r="C9" s="8">
        <v>0.61</v>
      </c>
      <c r="D9" s="9">
        <v>606</v>
      </c>
      <c r="E9" s="10">
        <v>73</v>
      </c>
      <c r="F9" s="11">
        <v>0.12</v>
      </c>
      <c r="G9" s="12">
        <v>38</v>
      </c>
      <c r="H9" s="13">
        <v>0.06</v>
      </c>
      <c r="I9" s="14">
        <v>161</v>
      </c>
      <c r="J9" s="15">
        <v>0.27</v>
      </c>
      <c r="K9" s="14">
        <v>128</v>
      </c>
      <c r="L9" s="15">
        <v>0.21</v>
      </c>
      <c r="M9" s="14">
        <v>164</v>
      </c>
      <c r="N9" s="15">
        <v>0.27</v>
      </c>
      <c r="O9" s="16">
        <v>42</v>
      </c>
      <c r="P9" s="17">
        <v>7.0000000000000007E-2</v>
      </c>
      <c r="Q9" s="18">
        <v>91</v>
      </c>
    </row>
    <row r="10" spans="1:17" ht="19.5" customHeight="1">
      <c r="A10" s="6">
        <v>8</v>
      </c>
      <c r="B10" s="7" t="s">
        <v>20</v>
      </c>
      <c r="C10" s="8">
        <v>0.53</v>
      </c>
      <c r="D10" s="9">
        <v>455</v>
      </c>
      <c r="E10" s="10">
        <v>64</v>
      </c>
      <c r="F10" s="11">
        <v>0.14000000000000001</v>
      </c>
      <c r="G10" s="12">
        <v>35</v>
      </c>
      <c r="H10" s="13">
        <v>0.08</v>
      </c>
      <c r="I10" s="14">
        <v>152</v>
      </c>
      <c r="J10" s="15">
        <v>0.33</v>
      </c>
      <c r="K10" s="14">
        <v>67</v>
      </c>
      <c r="L10" s="15">
        <v>0.15</v>
      </c>
      <c r="M10" s="14">
        <v>98</v>
      </c>
      <c r="N10" s="15">
        <v>0.22</v>
      </c>
      <c r="O10" s="16">
        <v>39</v>
      </c>
      <c r="P10" s="17">
        <v>0.09</v>
      </c>
      <c r="Q10" s="18">
        <v>88</v>
      </c>
    </row>
    <row r="11" spans="1:17" ht="19.5" customHeight="1">
      <c r="A11" s="6">
        <v>9</v>
      </c>
      <c r="B11" s="7" t="s">
        <v>21</v>
      </c>
      <c r="C11" s="8">
        <v>0.56000000000000005</v>
      </c>
      <c r="D11" s="9">
        <v>402</v>
      </c>
      <c r="E11" s="10">
        <v>42</v>
      </c>
      <c r="F11" s="11">
        <v>0.1</v>
      </c>
      <c r="G11" s="12">
        <v>23</v>
      </c>
      <c r="H11" s="13">
        <v>0.06</v>
      </c>
      <c r="I11" s="14">
        <v>135</v>
      </c>
      <c r="J11" s="15">
        <v>0.34</v>
      </c>
      <c r="K11" s="14">
        <v>70</v>
      </c>
      <c r="L11" s="15">
        <v>0.17</v>
      </c>
      <c r="M11" s="14">
        <v>98</v>
      </c>
      <c r="N11" s="15">
        <v>0.24</v>
      </c>
      <c r="O11" s="16">
        <v>34</v>
      </c>
      <c r="P11" s="17">
        <v>0.08</v>
      </c>
      <c r="Q11" s="18">
        <v>83</v>
      </c>
    </row>
    <row r="12" spans="1:17" ht="19.5" customHeight="1">
      <c r="A12" s="6">
        <v>10</v>
      </c>
      <c r="B12" s="7" t="s">
        <v>22</v>
      </c>
      <c r="C12" s="8">
        <v>0.53</v>
      </c>
      <c r="D12" s="9">
        <v>550</v>
      </c>
      <c r="E12" s="10">
        <v>64</v>
      </c>
      <c r="F12" s="11">
        <v>0.12</v>
      </c>
      <c r="G12" s="12">
        <v>28</v>
      </c>
      <c r="H12" s="13">
        <v>0.05</v>
      </c>
      <c r="I12" s="14">
        <v>192</v>
      </c>
      <c r="J12" s="15">
        <v>0.35</v>
      </c>
      <c r="K12" s="14">
        <v>109</v>
      </c>
      <c r="L12" s="15">
        <v>0.2</v>
      </c>
      <c r="M12" s="14">
        <v>119</v>
      </c>
      <c r="N12" s="15">
        <v>0.22</v>
      </c>
      <c r="O12" s="16">
        <v>38</v>
      </c>
      <c r="P12" s="17">
        <v>7.0000000000000007E-2</v>
      </c>
      <c r="Q12" s="18">
        <v>78</v>
      </c>
    </row>
    <row r="13" spans="1:17" ht="19.5" customHeight="1">
      <c r="A13" s="6">
        <v>11</v>
      </c>
      <c r="B13" s="7" t="s">
        <v>23</v>
      </c>
      <c r="C13" s="8">
        <v>0.57999999999999996</v>
      </c>
      <c r="D13" s="9">
        <v>509</v>
      </c>
      <c r="E13" s="10">
        <v>46</v>
      </c>
      <c r="F13" s="11">
        <v>0.09</v>
      </c>
      <c r="G13" s="12">
        <v>24</v>
      </c>
      <c r="H13" s="13">
        <v>0.05</v>
      </c>
      <c r="I13" s="14">
        <v>169</v>
      </c>
      <c r="J13" s="15">
        <v>0.33</v>
      </c>
      <c r="K13" s="14">
        <v>125</v>
      </c>
      <c r="L13" s="15">
        <v>0.25</v>
      </c>
      <c r="M13" s="14">
        <v>112</v>
      </c>
      <c r="N13" s="15">
        <v>0.22</v>
      </c>
      <c r="O13" s="16">
        <v>33</v>
      </c>
      <c r="P13" s="17">
        <v>0.06</v>
      </c>
      <c r="Q13" s="18">
        <v>77</v>
      </c>
    </row>
    <row r="14" spans="1:17" ht="19.5" customHeight="1">
      <c r="A14" s="6">
        <v>12</v>
      </c>
      <c r="B14" s="7" t="s">
        <v>24</v>
      </c>
      <c r="C14" s="8">
        <v>0.5</v>
      </c>
      <c r="D14" s="9">
        <v>421</v>
      </c>
      <c r="E14" s="10">
        <v>40</v>
      </c>
      <c r="F14" s="11">
        <v>0.1</v>
      </c>
      <c r="G14" s="12">
        <v>25</v>
      </c>
      <c r="H14" s="13">
        <v>0.06</v>
      </c>
      <c r="I14" s="14">
        <v>171</v>
      </c>
      <c r="J14" s="15">
        <v>0.41</v>
      </c>
      <c r="K14" s="14">
        <v>78</v>
      </c>
      <c r="L14" s="15">
        <v>0.19</v>
      </c>
      <c r="M14" s="14">
        <v>79</v>
      </c>
      <c r="N14" s="15">
        <v>0.19</v>
      </c>
      <c r="O14" s="16">
        <v>28</v>
      </c>
      <c r="P14" s="17">
        <v>7.0000000000000007E-2</v>
      </c>
      <c r="Q14" s="18">
        <v>69</v>
      </c>
    </row>
    <row r="15" spans="1:17" ht="19.5" customHeight="1">
      <c r="A15" s="6">
        <v>13</v>
      </c>
      <c r="B15" s="7" t="s">
        <v>25</v>
      </c>
      <c r="C15" s="8">
        <v>0.5</v>
      </c>
      <c r="D15" s="9">
        <v>554</v>
      </c>
      <c r="E15" s="10">
        <v>61</v>
      </c>
      <c r="F15" s="11">
        <v>0.11</v>
      </c>
      <c r="G15" s="12">
        <v>28</v>
      </c>
      <c r="H15" s="13">
        <v>0.05</v>
      </c>
      <c r="I15" s="14">
        <v>216</v>
      </c>
      <c r="J15" s="15">
        <v>0.39</v>
      </c>
      <c r="K15" s="14">
        <v>107</v>
      </c>
      <c r="L15" s="15">
        <v>0.19</v>
      </c>
      <c r="M15" s="14">
        <v>111</v>
      </c>
      <c r="N15" s="15">
        <v>0.2</v>
      </c>
      <c r="O15" s="16">
        <v>31</v>
      </c>
      <c r="P15" s="17">
        <v>0.06</v>
      </c>
      <c r="Q15" s="18">
        <v>60</v>
      </c>
    </row>
    <row r="16" spans="1:17" ht="19.5" customHeight="1">
      <c r="A16" s="6">
        <v>14</v>
      </c>
      <c r="B16" s="7" t="s">
        <v>26</v>
      </c>
      <c r="C16" s="8">
        <v>0.48</v>
      </c>
      <c r="D16" s="9">
        <v>493</v>
      </c>
      <c r="E16" s="10">
        <v>47</v>
      </c>
      <c r="F16" s="11">
        <v>0.1</v>
      </c>
      <c r="G16" s="12">
        <v>31</v>
      </c>
      <c r="H16" s="13">
        <v>0.06</v>
      </c>
      <c r="I16" s="14">
        <v>211</v>
      </c>
      <c r="J16" s="15">
        <v>0.43</v>
      </c>
      <c r="K16" s="14">
        <v>76</v>
      </c>
      <c r="L16" s="15">
        <v>0.15</v>
      </c>
      <c r="M16" s="14">
        <v>103</v>
      </c>
      <c r="N16" s="15">
        <v>0.21</v>
      </c>
      <c r="O16" s="16">
        <v>25</v>
      </c>
      <c r="P16" s="17">
        <v>0.05</v>
      </c>
      <c r="Q16" s="18">
        <v>59</v>
      </c>
    </row>
    <row r="17" spans="1:17" ht="19.5" customHeight="1">
      <c r="A17" s="6">
        <v>15</v>
      </c>
      <c r="B17" s="7" t="s">
        <v>27</v>
      </c>
      <c r="C17" s="8">
        <v>0.43</v>
      </c>
      <c r="D17" s="9">
        <v>435</v>
      </c>
      <c r="E17" s="10">
        <v>59</v>
      </c>
      <c r="F17" s="11">
        <v>0.14000000000000001</v>
      </c>
      <c r="G17" s="12">
        <v>27</v>
      </c>
      <c r="H17" s="13">
        <v>0.06</v>
      </c>
      <c r="I17" s="14">
        <v>187</v>
      </c>
      <c r="J17" s="15">
        <v>0.43</v>
      </c>
      <c r="K17" s="14">
        <v>65</v>
      </c>
      <c r="L17" s="15">
        <v>0.15</v>
      </c>
      <c r="M17" s="14">
        <v>79</v>
      </c>
      <c r="N17" s="15">
        <v>0.18</v>
      </c>
      <c r="O17" s="16">
        <v>18</v>
      </c>
      <c r="P17" s="17">
        <v>0.04</v>
      </c>
      <c r="Q17" s="18">
        <v>22</v>
      </c>
    </row>
    <row r="18" spans="1:17" ht="19.5" customHeight="1">
      <c r="A18" s="6">
        <v>16</v>
      </c>
      <c r="B18" s="7" t="s">
        <v>28</v>
      </c>
      <c r="C18" s="8">
        <v>0.48</v>
      </c>
      <c r="D18" s="9">
        <v>258</v>
      </c>
      <c r="E18" s="10">
        <v>47</v>
      </c>
      <c r="F18" s="11">
        <v>0.18</v>
      </c>
      <c r="G18" s="12">
        <v>10</v>
      </c>
      <c r="H18" s="13">
        <v>0.04</v>
      </c>
      <c r="I18" s="14">
        <v>86</v>
      </c>
      <c r="J18" s="15">
        <v>0.33</v>
      </c>
      <c r="K18" s="14">
        <v>48</v>
      </c>
      <c r="L18" s="15">
        <v>0.19</v>
      </c>
      <c r="M18" s="14">
        <v>51</v>
      </c>
      <c r="N18" s="15">
        <v>0.2</v>
      </c>
      <c r="O18" s="16">
        <v>16</v>
      </c>
      <c r="P18" s="17">
        <v>0.06</v>
      </c>
      <c r="Q18" s="18">
        <v>11</v>
      </c>
    </row>
    <row r="19" spans="1:17" ht="19.5" customHeight="1">
      <c r="A19" s="155" t="s">
        <v>29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7"/>
    </row>
    <row r="20" spans="1:17" ht="19.5" customHeight="1">
      <c r="A20" s="1" t="s">
        <v>1</v>
      </c>
      <c r="B20" s="2" t="s">
        <v>2</v>
      </c>
      <c r="C20" s="3" t="s">
        <v>3</v>
      </c>
      <c r="D20" s="4" t="s">
        <v>4</v>
      </c>
      <c r="E20" s="4" t="s">
        <v>5</v>
      </c>
      <c r="F20" s="4" t="s">
        <v>6</v>
      </c>
      <c r="G20" s="4" t="s">
        <v>7</v>
      </c>
      <c r="H20" s="4" t="s">
        <v>6</v>
      </c>
      <c r="I20" s="4" t="s">
        <v>8</v>
      </c>
      <c r="J20" s="4" t="s">
        <v>6</v>
      </c>
      <c r="K20" s="4" t="s">
        <v>9</v>
      </c>
      <c r="L20" s="4" t="s">
        <v>6</v>
      </c>
      <c r="M20" s="4" t="s">
        <v>10</v>
      </c>
      <c r="N20" s="4" t="s">
        <v>6</v>
      </c>
      <c r="O20" s="4" t="s">
        <v>11</v>
      </c>
      <c r="P20" s="4" t="s">
        <v>6</v>
      </c>
      <c r="Q20" s="5" t="s">
        <v>12</v>
      </c>
    </row>
    <row r="21" spans="1:17" ht="19.5" customHeight="1">
      <c r="A21" s="6">
        <v>1</v>
      </c>
      <c r="B21" s="7" t="s">
        <v>13</v>
      </c>
      <c r="C21" s="8">
        <v>0.62</v>
      </c>
      <c r="D21" s="9">
        <v>465</v>
      </c>
      <c r="E21" s="10">
        <v>36</v>
      </c>
      <c r="F21" s="11">
        <v>0.08</v>
      </c>
      <c r="G21" s="12">
        <v>31</v>
      </c>
      <c r="H21" s="13">
        <v>7.0000000000000007E-2</v>
      </c>
      <c r="I21" s="14">
        <v>143</v>
      </c>
      <c r="J21" s="15">
        <v>0.31</v>
      </c>
      <c r="K21" s="14">
        <v>98</v>
      </c>
      <c r="L21" s="15">
        <v>0.21</v>
      </c>
      <c r="M21" s="14">
        <v>114</v>
      </c>
      <c r="N21" s="15">
        <v>0.25</v>
      </c>
      <c r="O21" s="16">
        <v>43</v>
      </c>
      <c r="P21" s="17">
        <v>0.09</v>
      </c>
      <c r="Q21" s="19">
        <v>124</v>
      </c>
    </row>
    <row r="22" spans="1:17" ht="19.5" customHeight="1">
      <c r="A22" s="6">
        <v>2</v>
      </c>
      <c r="B22" s="7" t="s">
        <v>16</v>
      </c>
      <c r="C22" s="8">
        <v>0.63</v>
      </c>
      <c r="D22" s="9">
        <v>416</v>
      </c>
      <c r="E22" s="10">
        <v>53</v>
      </c>
      <c r="F22" s="11">
        <v>0.13</v>
      </c>
      <c r="G22" s="12">
        <v>29</v>
      </c>
      <c r="H22" s="13">
        <v>7.0000000000000007E-2</v>
      </c>
      <c r="I22" s="14">
        <v>99</v>
      </c>
      <c r="J22" s="15">
        <v>0.24</v>
      </c>
      <c r="K22" s="14">
        <v>104</v>
      </c>
      <c r="L22" s="15">
        <v>0.25</v>
      </c>
      <c r="M22" s="14">
        <v>87</v>
      </c>
      <c r="N22" s="15">
        <v>0.21</v>
      </c>
      <c r="O22" s="16">
        <v>44</v>
      </c>
      <c r="P22" s="17">
        <v>0.11</v>
      </c>
      <c r="Q22" s="19">
        <v>108</v>
      </c>
    </row>
    <row r="23" spans="1:17" ht="19.5" customHeight="1">
      <c r="A23" s="6">
        <v>3</v>
      </c>
      <c r="B23" s="7" t="s">
        <v>15</v>
      </c>
      <c r="C23" s="8">
        <v>0.53</v>
      </c>
      <c r="D23" s="9">
        <v>451</v>
      </c>
      <c r="E23" s="10">
        <v>53</v>
      </c>
      <c r="F23" s="11">
        <v>0.12</v>
      </c>
      <c r="G23" s="12">
        <v>31</v>
      </c>
      <c r="H23" s="13">
        <v>7.0000000000000007E-2</v>
      </c>
      <c r="I23" s="14">
        <v>157</v>
      </c>
      <c r="J23" s="15">
        <v>0.35</v>
      </c>
      <c r="K23" s="14">
        <v>76</v>
      </c>
      <c r="L23" s="15">
        <v>0.17</v>
      </c>
      <c r="M23" s="14">
        <v>96</v>
      </c>
      <c r="N23" s="15">
        <v>0.21</v>
      </c>
      <c r="O23" s="16">
        <v>38</v>
      </c>
      <c r="P23" s="17">
        <v>0.08</v>
      </c>
      <c r="Q23" s="19">
        <v>92</v>
      </c>
    </row>
    <row r="24" spans="1:17" ht="19.5" customHeight="1">
      <c r="A24" s="6">
        <v>4</v>
      </c>
      <c r="B24" s="7" t="s">
        <v>14</v>
      </c>
      <c r="C24" s="8">
        <v>0.62</v>
      </c>
      <c r="D24" s="9">
        <v>385</v>
      </c>
      <c r="E24" s="10">
        <v>36</v>
      </c>
      <c r="F24" s="11">
        <v>0.09</v>
      </c>
      <c r="G24" s="12">
        <v>17</v>
      </c>
      <c r="H24" s="13">
        <v>0.04</v>
      </c>
      <c r="I24" s="14">
        <v>112</v>
      </c>
      <c r="J24" s="15">
        <v>0.28999999999999998</v>
      </c>
      <c r="K24" s="14">
        <v>89</v>
      </c>
      <c r="L24" s="15">
        <v>0.23</v>
      </c>
      <c r="M24" s="14">
        <v>94</v>
      </c>
      <c r="N24" s="15">
        <v>0.24</v>
      </c>
      <c r="O24" s="16">
        <v>37</v>
      </c>
      <c r="P24" s="17">
        <v>0.1</v>
      </c>
      <c r="Q24" s="19">
        <v>92</v>
      </c>
    </row>
    <row r="25" spans="1:17" ht="19.5" customHeight="1">
      <c r="A25" s="6">
        <v>5</v>
      </c>
      <c r="B25" s="7" t="s">
        <v>20</v>
      </c>
      <c r="C25" s="8">
        <v>0.53</v>
      </c>
      <c r="D25" s="9">
        <v>449</v>
      </c>
      <c r="E25" s="10">
        <v>60</v>
      </c>
      <c r="F25" s="11">
        <v>0.13</v>
      </c>
      <c r="G25" s="12">
        <v>35</v>
      </c>
      <c r="H25" s="13">
        <v>0.08</v>
      </c>
      <c r="I25" s="14">
        <v>151</v>
      </c>
      <c r="J25" s="15">
        <v>0.34</v>
      </c>
      <c r="K25" s="14">
        <v>67</v>
      </c>
      <c r="L25" s="15">
        <v>0.15</v>
      </c>
      <c r="M25" s="14">
        <v>97</v>
      </c>
      <c r="N25" s="15">
        <v>0.22</v>
      </c>
      <c r="O25" s="16">
        <v>39</v>
      </c>
      <c r="P25" s="17">
        <v>0.09</v>
      </c>
      <c r="Q25" s="19">
        <v>92</v>
      </c>
    </row>
    <row r="26" spans="1:17" ht="19.5" customHeight="1">
      <c r="A26" s="6">
        <v>6</v>
      </c>
      <c r="B26" s="7" t="s">
        <v>18</v>
      </c>
      <c r="C26" s="8">
        <v>0.5</v>
      </c>
      <c r="D26" s="9">
        <v>452</v>
      </c>
      <c r="E26" s="10">
        <v>51</v>
      </c>
      <c r="F26" s="11">
        <v>0.11</v>
      </c>
      <c r="G26" s="12">
        <v>30</v>
      </c>
      <c r="H26" s="13">
        <v>7.0000000000000007E-2</v>
      </c>
      <c r="I26" s="14">
        <v>177</v>
      </c>
      <c r="J26" s="15">
        <v>0.39</v>
      </c>
      <c r="K26" s="14">
        <v>58</v>
      </c>
      <c r="L26" s="15">
        <v>0.13</v>
      </c>
      <c r="M26" s="14">
        <v>102</v>
      </c>
      <c r="N26" s="15">
        <v>0.23</v>
      </c>
      <c r="O26" s="16">
        <v>34</v>
      </c>
      <c r="P26" s="17">
        <v>0.08</v>
      </c>
      <c r="Q26" s="19">
        <v>81</v>
      </c>
    </row>
    <row r="27" spans="1:17" ht="19.5" customHeight="1">
      <c r="A27" s="6">
        <v>7</v>
      </c>
      <c r="B27" s="7" t="s">
        <v>24</v>
      </c>
      <c r="C27" s="8">
        <v>0.5</v>
      </c>
      <c r="D27" s="9">
        <v>420</v>
      </c>
      <c r="E27" s="10">
        <v>39</v>
      </c>
      <c r="F27" s="11">
        <v>0.09</v>
      </c>
      <c r="G27" s="12">
        <v>25</v>
      </c>
      <c r="H27" s="13">
        <v>0.06</v>
      </c>
      <c r="I27" s="14">
        <v>171</v>
      </c>
      <c r="J27" s="15">
        <v>0.41</v>
      </c>
      <c r="K27" s="14">
        <v>78</v>
      </c>
      <c r="L27" s="15">
        <v>0.19</v>
      </c>
      <c r="M27" s="14">
        <v>79</v>
      </c>
      <c r="N27" s="15">
        <v>0.19</v>
      </c>
      <c r="O27" s="16">
        <v>28</v>
      </c>
      <c r="P27" s="17">
        <v>7.0000000000000007E-2</v>
      </c>
      <c r="Q27" s="19">
        <v>70</v>
      </c>
    </row>
    <row r="28" spans="1:17" ht="19.5" customHeight="1">
      <c r="A28" s="6">
        <v>8</v>
      </c>
      <c r="B28" s="7" t="s">
        <v>22</v>
      </c>
      <c r="C28" s="8">
        <v>0.53</v>
      </c>
      <c r="D28" s="9">
        <v>528</v>
      </c>
      <c r="E28" s="10">
        <v>61</v>
      </c>
      <c r="F28" s="11">
        <v>0.12</v>
      </c>
      <c r="G28" s="12">
        <v>28</v>
      </c>
      <c r="H28" s="13">
        <v>0.05</v>
      </c>
      <c r="I28" s="14">
        <v>186</v>
      </c>
      <c r="J28" s="15">
        <v>0.35</v>
      </c>
      <c r="K28" s="14">
        <v>103</v>
      </c>
      <c r="L28" s="15">
        <v>0.2</v>
      </c>
      <c r="M28" s="14">
        <v>116</v>
      </c>
      <c r="N28" s="15">
        <v>0.22</v>
      </c>
      <c r="O28" s="16">
        <v>34</v>
      </c>
      <c r="P28" s="17">
        <v>0.06</v>
      </c>
      <c r="Q28" s="19">
        <v>69</v>
      </c>
    </row>
    <row r="29" spans="1:17" ht="19.5" customHeight="1">
      <c r="A29" s="6">
        <v>9</v>
      </c>
      <c r="B29" s="7" t="s">
        <v>25</v>
      </c>
      <c r="C29" s="8">
        <v>0.5</v>
      </c>
      <c r="D29" s="9">
        <v>518</v>
      </c>
      <c r="E29" s="10">
        <v>51</v>
      </c>
      <c r="F29" s="11">
        <v>0.1</v>
      </c>
      <c r="G29" s="12">
        <v>26</v>
      </c>
      <c r="H29" s="13">
        <v>0.05</v>
      </c>
      <c r="I29" s="14">
        <v>208</v>
      </c>
      <c r="J29" s="15">
        <v>0.4</v>
      </c>
      <c r="K29" s="14">
        <v>101</v>
      </c>
      <c r="L29" s="15">
        <v>0.2</v>
      </c>
      <c r="M29" s="14">
        <v>103</v>
      </c>
      <c r="N29" s="15">
        <v>0.2</v>
      </c>
      <c r="O29" s="16">
        <v>29</v>
      </c>
      <c r="P29" s="17">
        <v>0.06</v>
      </c>
      <c r="Q29" s="19">
        <v>62</v>
      </c>
    </row>
    <row r="30" spans="1:17" ht="19.5" customHeight="1">
      <c r="A30" s="6">
        <v>10</v>
      </c>
      <c r="B30" s="7" t="s">
        <v>26</v>
      </c>
      <c r="C30" s="8">
        <v>0.48</v>
      </c>
      <c r="D30" s="9">
        <v>493</v>
      </c>
      <c r="E30" s="10">
        <v>47</v>
      </c>
      <c r="F30" s="11">
        <v>0.1</v>
      </c>
      <c r="G30" s="12">
        <v>31</v>
      </c>
      <c r="H30" s="13">
        <v>0.06</v>
      </c>
      <c r="I30" s="14">
        <v>211</v>
      </c>
      <c r="J30" s="15">
        <v>0.43</v>
      </c>
      <c r="K30" s="14">
        <v>76</v>
      </c>
      <c r="L30" s="15">
        <v>0.15</v>
      </c>
      <c r="M30" s="14">
        <v>103</v>
      </c>
      <c r="N30" s="15">
        <v>0.21</v>
      </c>
      <c r="O30" s="16">
        <v>25</v>
      </c>
      <c r="P30" s="17">
        <v>0.05</v>
      </c>
      <c r="Q30" s="19">
        <v>59</v>
      </c>
    </row>
    <row r="31" spans="1:17" ht="19.5" customHeight="1">
      <c r="A31" s="6">
        <v>11</v>
      </c>
      <c r="B31" s="7" t="s">
        <v>19</v>
      </c>
      <c r="C31" s="8">
        <v>0.61</v>
      </c>
      <c r="D31" s="9">
        <v>525</v>
      </c>
      <c r="E31" s="10">
        <v>58</v>
      </c>
      <c r="F31" s="11">
        <v>0.11</v>
      </c>
      <c r="G31" s="12">
        <v>31</v>
      </c>
      <c r="H31" s="13">
        <v>0.06</v>
      </c>
      <c r="I31" s="14">
        <v>146</v>
      </c>
      <c r="J31" s="15">
        <v>0.28000000000000003</v>
      </c>
      <c r="K31" s="14">
        <v>110</v>
      </c>
      <c r="L31" s="15">
        <v>0.21</v>
      </c>
      <c r="M31" s="14">
        <v>153</v>
      </c>
      <c r="N31" s="15">
        <v>0.28999999999999998</v>
      </c>
      <c r="O31" s="16">
        <v>27</v>
      </c>
      <c r="P31" s="17">
        <v>0.05</v>
      </c>
      <c r="Q31" s="19">
        <v>54</v>
      </c>
    </row>
    <row r="32" spans="1:17" ht="19.5" customHeight="1">
      <c r="A32" s="6">
        <v>12</v>
      </c>
      <c r="B32" s="7" t="s">
        <v>17</v>
      </c>
      <c r="C32" s="8">
        <v>0.53</v>
      </c>
      <c r="D32" s="9">
        <v>341</v>
      </c>
      <c r="E32" s="10">
        <v>32</v>
      </c>
      <c r="F32" s="11">
        <v>0.09</v>
      </c>
      <c r="G32" s="12">
        <v>22</v>
      </c>
      <c r="H32" s="13">
        <v>0.06</v>
      </c>
      <c r="I32" s="14">
        <v>129</v>
      </c>
      <c r="J32" s="15">
        <v>0.38</v>
      </c>
      <c r="K32" s="14">
        <v>70</v>
      </c>
      <c r="L32" s="15">
        <v>0.21</v>
      </c>
      <c r="M32" s="14">
        <v>67</v>
      </c>
      <c r="N32" s="15">
        <v>0.2</v>
      </c>
      <c r="O32" s="16">
        <v>21</v>
      </c>
      <c r="P32" s="17">
        <v>0.06</v>
      </c>
      <c r="Q32" s="19">
        <v>53</v>
      </c>
    </row>
    <row r="33" spans="1:17" ht="19.5" customHeight="1">
      <c r="A33" s="6">
        <v>13</v>
      </c>
      <c r="B33" s="7" t="s">
        <v>21</v>
      </c>
      <c r="C33" s="8">
        <v>0.56000000000000005</v>
      </c>
      <c r="D33" s="9">
        <v>286</v>
      </c>
      <c r="E33" s="10">
        <v>33</v>
      </c>
      <c r="F33" s="11">
        <v>0.12</v>
      </c>
      <c r="G33" s="12">
        <v>16</v>
      </c>
      <c r="H33" s="13">
        <v>0.06</v>
      </c>
      <c r="I33" s="14">
        <v>92</v>
      </c>
      <c r="J33" s="15">
        <v>0.32</v>
      </c>
      <c r="K33" s="14">
        <v>48</v>
      </c>
      <c r="L33" s="15">
        <v>0.17</v>
      </c>
      <c r="M33" s="14">
        <v>75</v>
      </c>
      <c r="N33" s="15">
        <v>0.26</v>
      </c>
      <c r="O33" s="16">
        <v>22</v>
      </c>
      <c r="P33" s="17">
        <v>0.08</v>
      </c>
      <c r="Q33" s="19">
        <v>49</v>
      </c>
    </row>
    <row r="34" spans="1:17" ht="19.5" customHeight="1">
      <c r="A34" s="6">
        <v>14</v>
      </c>
      <c r="B34" s="7" t="s">
        <v>27</v>
      </c>
      <c r="C34" s="8">
        <v>0.43</v>
      </c>
      <c r="D34" s="9">
        <v>434</v>
      </c>
      <c r="E34" s="10">
        <v>59</v>
      </c>
      <c r="F34" s="11">
        <v>0.14000000000000001</v>
      </c>
      <c r="G34" s="12">
        <v>27</v>
      </c>
      <c r="H34" s="13">
        <v>0.06</v>
      </c>
      <c r="I34" s="14">
        <v>187</v>
      </c>
      <c r="J34" s="15">
        <v>0.43</v>
      </c>
      <c r="K34" s="14">
        <v>65</v>
      </c>
      <c r="L34" s="15">
        <v>0.15</v>
      </c>
      <c r="M34" s="14">
        <v>78</v>
      </c>
      <c r="N34" s="15">
        <v>0.18</v>
      </c>
      <c r="O34" s="16">
        <v>18</v>
      </c>
      <c r="P34" s="17">
        <v>0.04</v>
      </c>
      <c r="Q34" s="19">
        <v>22</v>
      </c>
    </row>
    <row r="35" spans="1:17" ht="19.5" customHeight="1">
      <c r="A35" s="6">
        <v>15</v>
      </c>
      <c r="B35" s="7" t="s">
        <v>28</v>
      </c>
      <c r="C35" s="8">
        <v>0.53</v>
      </c>
      <c r="D35" s="9">
        <v>161</v>
      </c>
      <c r="E35" s="10">
        <v>26</v>
      </c>
      <c r="F35" s="11">
        <v>0.16</v>
      </c>
      <c r="G35" s="12">
        <v>6</v>
      </c>
      <c r="H35" s="13">
        <v>0.04</v>
      </c>
      <c r="I35" s="14">
        <v>49</v>
      </c>
      <c r="J35" s="15">
        <v>0.3</v>
      </c>
      <c r="K35" s="14">
        <v>32</v>
      </c>
      <c r="L35" s="15">
        <v>0.2</v>
      </c>
      <c r="M35" s="14">
        <v>35</v>
      </c>
      <c r="N35" s="15">
        <v>0.22</v>
      </c>
      <c r="O35" s="16">
        <v>13</v>
      </c>
      <c r="P35" s="17">
        <v>0.08</v>
      </c>
      <c r="Q35" s="19">
        <v>19</v>
      </c>
    </row>
    <row r="36" spans="1:17" ht="19.5" customHeight="1">
      <c r="A36" s="20">
        <v>16</v>
      </c>
      <c r="B36" s="21" t="s">
        <v>23</v>
      </c>
      <c r="C36" s="22">
        <v>0.53</v>
      </c>
      <c r="D36" s="23">
        <v>254</v>
      </c>
      <c r="E36" s="24">
        <v>18</v>
      </c>
      <c r="F36" s="25">
        <v>7.0000000000000007E-2</v>
      </c>
      <c r="G36" s="26">
        <v>8</v>
      </c>
      <c r="H36" s="27">
        <v>0.03</v>
      </c>
      <c r="I36" s="28">
        <v>101</v>
      </c>
      <c r="J36" s="29">
        <v>0.4</v>
      </c>
      <c r="K36" s="28">
        <v>62</v>
      </c>
      <c r="L36" s="29">
        <v>0.24</v>
      </c>
      <c r="M36" s="28">
        <v>59</v>
      </c>
      <c r="N36" s="29">
        <v>0.23</v>
      </c>
      <c r="O36" s="30">
        <v>6</v>
      </c>
      <c r="P36" s="31">
        <v>0.02</v>
      </c>
      <c r="Q36" s="32">
        <v>8</v>
      </c>
    </row>
    <row r="37" spans="1:17" ht="19.5" customHeight="1">
      <c r="A37" s="158" t="s">
        <v>30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60"/>
    </row>
    <row r="38" spans="1:17" ht="19.5" customHeight="1">
      <c r="A38" s="33" t="s">
        <v>1</v>
      </c>
      <c r="B38" s="2" t="s">
        <v>2</v>
      </c>
      <c r="C38" s="3" t="s">
        <v>3</v>
      </c>
      <c r="D38" s="4" t="s">
        <v>4</v>
      </c>
      <c r="E38" s="4" t="s">
        <v>5</v>
      </c>
      <c r="F38" s="4" t="s">
        <v>6</v>
      </c>
      <c r="G38" s="4" t="s">
        <v>7</v>
      </c>
      <c r="H38" s="4" t="s">
        <v>6</v>
      </c>
      <c r="I38" s="4" t="s">
        <v>8</v>
      </c>
      <c r="J38" s="4" t="s">
        <v>6</v>
      </c>
      <c r="K38" s="4" t="s">
        <v>9</v>
      </c>
      <c r="L38" s="4" t="s">
        <v>6</v>
      </c>
      <c r="M38" s="4" t="s">
        <v>10</v>
      </c>
      <c r="N38" s="4" t="s">
        <v>6</v>
      </c>
      <c r="O38" s="4" t="s">
        <v>11</v>
      </c>
      <c r="P38" s="4" t="s">
        <v>6</v>
      </c>
      <c r="Q38" s="34" t="s">
        <v>12</v>
      </c>
    </row>
    <row r="39" spans="1:17" ht="19.5" customHeight="1">
      <c r="A39" s="35">
        <v>1</v>
      </c>
      <c r="B39" s="7" t="s">
        <v>23</v>
      </c>
      <c r="C39" s="8">
        <v>0.71</v>
      </c>
      <c r="D39" s="9">
        <v>110</v>
      </c>
      <c r="E39" s="10">
        <v>15</v>
      </c>
      <c r="F39" s="11">
        <v>0.14000000000000001</v>
      </c>
      <c r="G39" s="12">
        <v>9</v>
      </c>
      <c r="H39" s="13">
        <v>0.08</v>
      </c>
      <c r="I39" s="14">
        <v>17</v>
      </c>
      <c r="J39" s="15">
        <v>0.15</v>
      </c>
      <c r="K39" s="14">
        <v>26</v>
      </c>
      <c r="L39" s="15">
        <v>0.24</v>
      </c>
      <c r="M39" s="14">
        <v>23</v>
      </c>
      <c r="N39" s="15">
        <v>0.21</v>
      </c>
      <c r="O39" s="16">
        <v>20</v>
      </c>
      <c r="P39" s="17">
        <v>0.18</v>
      </c>
      <c r="Q39" s="36">
        <v>54</v>
      </c>
    </row>
    <row r="40" spans="1:17" ht="19.5" customHeight="1">
      <c r="A40" s="35">
        <v>2</v>
      </c>
      <c r="B40" s="7" t="s">
        <v>17</v>
      </c>
      <c r="C40" s="8">
        <v>0.46</v>
      </c>
      <c r="D40" s="9">
        <v>212</v>
      </c>
      <c r="E40" s="10">
        <v>26</v>
      </c>
      <c r="F40" s="11">
        <v>0.12</v>
      </c>
      <c r="G40" s="12">
        <v>17</v>
      </c>
      <c r="H40" s="13">
        <v>0.08</v>
      </c>
      <c r="I40" s="14">
        <v>88</v>
      </c>
      <c r="J40" s="15">
        <v>0.42</v>
      </c>
      <c r="K40" s="14">
        <v>31</v>
      </c>
      <c r="L40" s="15">
        <v>0.15</v>
      </c>
      <c r="M40" s="14">
        <v>31</v>
      </c>
      <c r="N40" s="15">
        <v>0.15</v>
      </c>
      <c r="O40" s="16">
        <v>19</v>
      </c>
      <c r="P40" s="17">
        <v>0.09</v>
      </c>
      <c r="Q40" s="36">
        <v>48</v>
      </c>
    </row>
    <row r="41" spans="1:17" ht="19.5" customHeight="1">
      <c r="A41" s="35">
        <v>3</v>
      </c>
      <c r="B41" s="7" t="s">
        <v>14</v>
      </c>
      <c r="C41" s="8">
        <v>0.56999999999999995</v>
      </c>
      <c r="D41" s="9">
        <v>125</v>
      </c>
      <c r="E41" s="10">
        <v>18</v>
      </c>
      <c r="F41" s="11">
        <v>0.14000000000000001</v>
      </c>
      <c r="G41" s="12">
        <v>9</v>
      </c>
      <c r="H41" s="13">
        <v>7.0000000000000007E-2</v>
      </c>
      <c r="I41" s="14">
        <v>36</v>
      </c>
      <c r="J41" s="15">
        <v>0.28999999999999998</v>
      </c>
      <c r="K41" s="14">
        <v>19</v>
      </c>
      <c r="L41" s="15">
        <v>0.15</v>
      </c>
      <c r="M41" s="14">
        <v>25</v>
      </c>
      <c r="N41" s="15">
        <v>0.2</v>
      </c>
      <c r="O41" s="16">
        <v>18</v>
      </c>
      <c r="P41" s="17">
        <v>0.14000000000000001</v>
      </c>
      <c r="Q41" s="36">
        <v>45</v>
      </c>
    </row>
    <row r="42" spans="1:17" ht="19.5" customHeight="1">
      <c r="A42" s="35">
        <v>4</v>
      </c>
      <c r="B42" s="7" t="s">
        <v>19</v>
      </c>
      <c r="C42" s="8">
        <v>0.62</v>
      </c>
      <c r="D42" s="9">
        <v>79</v>
      </c>
      <c r="E42" s="10">
        <v>15</v>
      </c>
      <c r="F42" s="11">
        <v>0.19</v>
      </c>
      <c r="G42" s="12">
        <v>7</v>
      </c>
      <c r="H42" s="13">
        <v>0.09</v>
      </c>
      <c r="I42" s="14">
        <v>15</v>
      </c>
      <c r="J42" s="15">
        <v>0.19</v>
      </c>
      <c r="K42" s="14">
        <v>18</v>
      </c>
      <c r="L42" s="15">
        <v>0.23</v>
      </c>
      <c r="M42" s="14">
        <v>11</v>
      </c>
      <c r="N42" s="15">
        <v>0.14000000000000001</v>
      </c>
      <c r="O42" s="16">
        <v>13</v>
      </c>
      <c r="P42" s="17">
        <v>0.16</v>
      </c>
      <c r="Q42" s="36">
        <v>31</v>
      </c>
    </row>
    <row r="43" spans="1:17" ht="19.5" customHeight="1">
      <c r="A43" s="35">
        <v>5</v>
      </c>
      <c r="B43" s="7" t="s">
        <v>15</v>
      </c>
      <c r="C43" s="8">
        <v>0.48</v>
      </c>
      <c r="D43" s="9">
        <v>110</v>
      </c>
      <c r="E43" s="10">
        <v>19</v>
      </c>
      <c r="F43" s="11">
        <v>0.17</v>
      </c>
      <c r="G43" s="12">
        <v>10</v>
      </c>
      <c r="H43" s="13">
        <v>0.09</v>
      </c>
      <c r="I43" s="14">
        <v>38</v>
      </c>
      <c r="J43" s="15">
        <v>0.35</v>
      </c>
      <c r="K43" s="14">
        <v>15</v>
      </c>
      <c r="L43" s="15">
        <v>0.14000000000000001</v>
      </c>
      <c r="M43" s="14">
        <v>16</v>
      </c>
      <c r="N43" s="15">
        <v>0.15</v>
      </c>
      <c r="O43" s="16">
        <v>12</v>
      </c>
      <c r="P43" s="17">
        <v>0.11</v>
      </c>
      <c r="Q43" s="36">
        <v>27</v>
      </c>
    </row>
    <row r="44" spans="1:17" ht="19.5" customHeight="1">
      <c r="A44" s="35">
        <v>6</v>
      </c>
      <c r="B44" s="7" t="s">
        <v>18</v>
      </c>
      <c r="C44" s="8">
        <v>0.48</v>
      </c>
      <c r="D44" s="9">
        <v>89</v>
      </c>
      <c r="E44" s="10">
        <v>15</v>
      </c>
      <c r="F44" s="11">
        <v>0.17</v>
      </c>
      <c r="G44" s="12">
        <v>7</v>
      </c>
      <c r="H44" s="13">
        <v>0.08</v>
      </c>
      <c r="I44" s="14">
        <v>31</v>
      </c>
      <c r="J44" s="15">
        <v>0.35</v>
      </c>
      <c r="K44" s="14">
        <v>15</v>
      </c>
      <c r="L44" s="15">
        <v>0.17</v>
      </c>
      <c r="M44" s="14">
        <v>12</v>
      </c>
      <c r="N44" s="15">
        <v>0.13</v>
      </c>
      <c r="O44" s="16">
        <v>9</v>
      </c>
      <c r="P44" s="17">
        <v>0.1</v>
      </c>
      <c r="Q44" s="36">
        <v>19</v>
      </c>
    </row>
    <row r="45" spans="1:17" ht="19.5" customHeight="1">
      <c r="A45" s="35">
        <v>7</v>
      </c>
      <c r="B45" s="7" t="s">
        <v>13</v>
      </c>
      <c r="C45" s="8">
        <v>0.52</v>
      </c>
      <c r="D45" s="9">
        <v>27</v>
      </c>
      <c r="E45" s="10">
        <v>6</v>
      </c>
      <c r="F45" s="11">
        <v>0.22</v>
      </c>
      <c r="G45" s="12">
        <v>1</v>
      </c>
      <c r="H45" s="13">
        <v>0.04</v>
      </c>
      <c r="I45" s="14">
        <v>7</v>
      </c>
      <c r="J45" s="15">
        <v>0.26</v>
      </c>
      <c r="K45" s="14">
        <v>2</v>
      </c>
      <c r="L45" s="15">
        <v>7.0000000000000007E-2</v>
      </c>
      <c r="M45" s="14">
        <v>5</v>
      </c>
      <c r="N45" s="15">
        <v>0.19</v>
      </c>
      <c r="O45" s="16">
        <v>6</v>
      </c>
      <c r="P45" s="17">
        <v>0.22</v>
      </c>
      <c r="Q45" s="36">
        <v>13</v>
      </c>
    </row>
    <row r="46" spans="1:17" ht="19.5" customHeight="1">
      <c r="A46" s="35">
        <v>8</v>
      </c>
      <c r="B46" s="7" t="s">
        <v>22</v>
      </c>
      <c r="C46" s="8">
        <v>0.59</v>
      </c>
      <c r="D46" s="9">
        <v>22</v>
      </c>
      <c r="E46" s="10">
        <v>3</v>
      </c>
      <c r="F46" s="11">
        <v>0.14000000000000001</v>
      </c>
      <c r="G46" s="12">
        <v>0</v>
      </c>
      <c r="H46" s="13">
        <v>0</v>
      </c>
      <c r="I46" s="14">
        <v>6</v>
      </c>
      <c r="J46" s="15">
        <v>0.27</v>
      </c>
      <c r="K46" s="14">
        <v>6</v>
      </c>
      <c r="L46" s="15">
        <v>0.27</v>
      </c>
      <c r="M46" s="14">
        <v>3</v>
      </c>
      <c r="N46" s="15">
        <v>0.14000000000000001</v>
      </c>
      <c r="O46" s="16">
        <v>4</v>
      </c>
      <c r="P46" s="17">
        <v>0.18</v>
      </c>
      <c r="Q46" s="36">
        <v>9</v>
      </c>
    </row>
    <row r="47" spans="1:17" ht="19.5" customHeight="1">
      <c r="A47" s="35">
        <v>9</v>
      </c>
      <c r="B47" s="7" t="s">
        <v>21</v>
      </c>
      <c r="C47" s="8">
        <v>0.42</v>
      </c>
      <c r="D47" s="9">
        <v>33</v>
      </c>
      <c r="E47" s="10">
        <v>5</v>
      </c>
      <c r="F47" s="11">
        <v>0.15</v>
      </c>
      <c r="G47" s="12">
        <v>4</v>
      </c>
      <c r="H47" s="13">
        <v>0.12</v>
      </c>
      <c r="I47" s="14">
        <v>14</v>
      </c>
      <c r="J47" s="15">
        <v>0.42</v>
      </c>
      <c r="K47" s="14">
        <v>7</v>
      </c>
      <c r="L47" s="15">
        <v>0.21</v>
      </c>
      <c r="M47" s="14">
        <v>1</v>
      </c>
      <c r="N47" s="15">
        <v>0.03</v>
      </c>
      <c r="O47" s="16">
        <v>2</v>
      </c>
      <c r="P47" s="17">
        <v>0.06</v>
      </c>
      <c r="Q47" s="36">
        <v>5</v>
      </c>
    </row>
    <row r="48" spans="1:17" ht="19.5" customHeight="1">
      <c r="A48" s="35">
        <v>10</v>
      </c>
      <c r="B48" s="7" t="s">
        <v>27</v>
      </c>
      <c r="C48" s="8">
        <v>1</v>
      </c>
      <c r="D48" s="9">
        <v>1</v>
      </c>
      <c r="E48" s="10">
        <v>0</v>
      </c>
      <c r="F48" s="11">
        <v>0</v>
      </c>
      <c r="G48" s="12">
        <v>0</v>
      </c>
      <c r="H48" s="13">
        <v>0</v>
      </c>
      <c r="I48" s="14">
        <v>0</v>
      </c>
      <c r="J48" s="15">
        <v>0</v>
      </c>
      <c r="K48" s="14">
        <v>0</v>
      </c>
      <c r="L48" s="15">
        <v>0</v>
      </c>
      <c r="M48" s="14">
        <v>1</v>
      </c>
      <c r="N48" s="15">
        <v>1</v>
      </c>
      <c r="O48" s="16">
        <v>0</v>
      </c>
      <c r="P48" s="17">
        <v>0</v>
      </c>
      <c r="Q48" s="37">
        <v>0</v>
      </c>
    </row>
    <row r="49" spans="1:17" ht="19.5" customHeight="1">
      <c r="A49" s="35">
        <v>11</v>
      </c>
      <c r="B49" s="7" t="s">
        <v>24</v>
      </c>
      <c r="C49" s="8">
        <v>0</v>
      </c>
      <c r="D49" s="9">
        <v>1</v>
      </c>
      <c r="E49" s="10">
        <v>1</v>
      </c>
      <c r="F49" s="11">
        <v>1</v>
      </c>
      <c r="G49" s="12">
        <v>0</v>
      </c>
      <c r="H49" s="13">
        <v>0</v>
      </c>
      <c r="I49" s="14">
        <v>0</v>
      </c>
      <c r="J49" s="15">
        <v>0</v>
      </c>
      <c r="K49" s="14">
        <v>0</v>
      </c>
      <c r="L49" s="15">
        <v>0</v>
      </c>
      <c r="M49" s="14">
        <v>0</v>
      </c>
      <c r="N49" s="15">
        <v>0</v>
      </c>
      <c r="O49" s="16">
        <v>0</v>
      </c>
      <c r="P49" s="17">
        <v>0</v>
      </c>
      <c r="Q49" s="38">
        <v>-1</v>
      </c>
    </row>
    <row r="50" spans="1:17" ht="19.5" customHeight="1">
      <c r="A50" s="35">
        <v>12</v>
      </c>
      <c r="B50" s="7" t="s">
        <v>25</v>
      </c>
      <c r="C50" s="8">
        <v>0.5</v>
      </c>
      <c r="D50" s="9">
        <v>36</v>
      </c>
      <c r="E50" s="10">
        <v>10</v>
      </c>
      <c r="F50" s="11">
        <v>0.28000000000000003</v>
      </c>
      <c r="G50" s="12">
        <v>2</v>
      </c>
      <c r="H50" s="13">
        <v>0.06</v>
      </c>
      <c r="I50" s="14">
        <v>8</v>
      </c>
      <c r="J50" s="15">
        <v>0.22</v>
      </c>
      <c r="K50" s="14">
        <v>6</v>
      </c>
      <c r="L50" s="15">
        <v>0.17</v>
      </c>
      <c r="M50" s="14">
        <v>8</v>
      </c>
      <c r="N50" s="15">
        <v>0.22</v>
      </c>
      <c r="O50" s="16">
        <v>2</v>
      </c>
      <c r="P50" s="17">
        <v>0.06</v>
      </c>
      <c r="Q50" s="38">
        <v>-2</v>
      </c>
    </row>
    <row r="51" spans="1:17" ht="19.5" customHeight="1">
      <c r="A51" s="35">
        <v>13</v>
      </c>
      <c r="B51" s="7" t="s">
        <v>20</v>
      </c>
      <c r="C51" s="8">
        <v>0.17</v>
      </c>
      <c r="D51" s="9">
        <v>6</v>
      </c>
      <c r="E51" s="10">
        <v>4</v>
      </c>
      <c r="F51" s="11">
        <v>0.67</v>
      </c>
      <c r="G51" s="12">
        <v>0</v>
      </c>
      <c r="H51" s="13">
        <v>0</v>
      </c>
      <c r="I51" s="14">
        <v>1</v>
      </c>
      <c r="J51" s="15">
        <v>0.17</v>
      </c>
      <c r="K51" s="14">
        <v>0</v>
      </c>
      <c r="L51" s="15">
        <v>0</v>
      </c>
      <c r="M51" s="14">
        <v>1</v>
      </c>
      <c r="N51" s="15">
        <v>0.17</v>
      </c>
      <c r="O51" s="16">
        <v>0</v>
      </c>
      <c r="P51" s="17">
        <v>0</v>
      </c>
      <c r="Q51" s="38">
        <v>-4</v>
      </c>
    </row>
    <row r="52" spans="1:17" ht="19.5" customHeight="1">
      <c r="A52" s="35">
        <v>14</v>
      </c>
      <c r="B52" s="7" t="s">
        <v>28</v>
      </c>
      <c r="C52" s="8">
        <v>0.3</v>
      </c>
      <c r="D52" s="9">
        <v>47</v>
      </c>
      <c r="E52" s="10">
        <v>11</v>
      </c>
      <c r="F52" s="11">
        <v>0.23</v>
      </c>
      <c r="G52" s="12">
        <v>3</v>
      </c>
      <c r="H52" s="13">
        <v>0.06</v>
      </c>
      <c r="I52" s="14">
        <v>22</v>
      </c>
      <c r="J52" s="15">
        <v>0.47</v>
      </c>
      <c r="K52" s="14">
        <v>6</v>
      </c>
      <c r="L52" s="15">
        <v>0.13</v>
      </c>
      <c r="M52" s="14">
        <v>4</v>
      </c>
      <c r="N52" s="15">
        <v>0.09</v>
      </c>
      <c r="O52" s="16">
        <v>1</v>
      </c>
      <c r="P52" s="17">
        <v>0.02</v>
      </c>
      <c r="Q52" s="38">
        <v>-5</v>
      </c>
    </row>
    <row r="53" spans="1:17" ht="19.5" customHeight="1">
      <c r="A53" s="35">
        <v>15</v>
      </c>
      <c r="B53" s="7" t="s">
        <v>16</v>
      </c>
      <c r="C53" s="8">
        <v>0</v>
      </c>
      <c r="D53" s="9">
        <v>0</v>
      </c>
      <c r="E53" s="10">
        <v>0</v>
      </c>
      <c r="F53" s="11">
        <v>0</v>
      </c>
      <c r="G53" s="12">
        <v>0</v>
      </c>
      <c r="H53" s="13">
        <v>0</v>
      </c>
      <c r="I53" s="14">
        <v>0</v>
      </c>
      <c r="J53" s="15">
        <v>0</v>
      </c>
      <c r="K53" s="14">
        <v>0</v>
      </c>
      <c r="L53" s="15">
        <v>0</v>
      </c>
      <c r="M53" s="14">
        <v>0</v>
      </c>
      <c r="N53" s="15">
        <v>0</v>
      </c>
      <c r="O53" s="16">
        <v>0</v>
      </c>
      <c r="P53" s="17">
        <v>0</v>
      </c>
      <c r="Q53" s="37">
        <v>0</v>
      </c>
    </row>
    <row r="54" spans="1:17" ht="19.5" customHeight="1">
      <c r="A54" s="39">
        <v>16</v>
      </c>
      <c r="B54" s="40" t="s">
        <v>26</v>
      </c>
      <c r="C54" s="41">
        <v>0</v>
      </c>
      <c r="D54" s="42">
        <v>0</v>
      </c>
      <c r="E54" s="43">
        <v>0</v>
      </c>
      <c r="F54" s="44">
        <v>0</v>
      </c>
      <c r="G54" s="45">
        <v>0</v>
      </c>
      <c r="H54" s="46">
        <v>0</v>
      </c>
      <c r="I54" s="47">
        <v>0</v>
      </c>
      <c r="J54" s="48">
        <v>0</v>
      </c>
      <c r="K54" s="47">
        <v>0</v>
      </c>
      <c r="L54" s="48">
        <v>0</v>
      </c>
      <c r="M54" s="47">
        <v>0</v>
      </c>
      <c r="N54" s="48">
        <v>0</v>
      </c>
      <c r="O54" s="49">
        <v>0</v>
      </c>
      <c r="P54" s="50">
        <v>0</v>
      </c>
      <c r="Q54" s="51">
        <v>0</v>
      </c>
    </row>
    <row r="55" spans="1:17" ht="19.5" customHeight="1">
      <c r="A55" s="52"/>
      <c r="B55" s="52"/>
      <c r="C55" s="52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1:17" ht="19.5" customHeight="1">
      <c r="A56" s="52"/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ht="19.5" customHeight="1">
      <c r="A57" s="52"/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</row>
    <row r="58" spans="1:17" ht="19.5" customHeight="1">
      <c r="A58" s="52"/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1:17" ht="19.5" customHeight="1">
      <c r="A59" s="52"/>
      <c r="B59" s="52"/>
      <c r="C59" s="52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</row>
    <row r="60" spans="1:17" ht="19.5" customHeight="1">
      <c r="A60" s="52"/>
      <c r="B60" s="52"/>
      <c r="C60" s="52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</row>
    <row r="61" spans="1:17" ht="19.5" customHeight="1">
      <c r="A61" s="52"/>
      <c r="B61" s="52"/>
      <c r="C61" s="52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1:17" ht="19.5" customHeight="1">
      <c r="A62" s="52"/>
      <c r="B62" s="52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ht="19.5" customHeight="1">
      <c r="A63" s="52"/>
      <c r="B63" s="52"/>
      <c r="C63" s="52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1:17" ht="19.5" customHeight="1">
      <c r="A64" s="52"/>
      <c r="B64" s="52"/>
      <c r="C64" s="52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</row>
    <row r="65" spans="1:17" ht="19.5" customHeight="1">
      <c r="A65" s="52"/>
      <c r="B65" s="52"/>
      <c r="C65" s="52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</row>
    <row r="66" spans="1:17" ht="19.5" customHeight="1">
      <c r="A66" s="52"/>
      <c r="B66" s="52"/>
      <c r="C66" s="52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</row>
    <row r="67" spans="1:17" ht="19.5" customHeight="1">
      <c r="A67" s="52"/>
      <c r="B67" s="52"/>
      <c r="C67" s="52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</row>
    <row r="68" spans="1:17" ht="19.5" customHeight="1">
      <c r="A68" s="52"/>
      <c r="B68" s="52"/>
      <c r="C68" s="52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ht="19.5" customHeight="1">
      <c r="A69" s="52"/>
      <c r="B69" s="52"/>
      <c r="C69" s="52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</row>
    <row r="70" spans="1:17" ht="19.5" customHeight="1">
      <c r="A70" s="52"/>
      <c r="B70" s="52"/>
      <c r="C70" s="52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</row>
    <row r="71" spans="1:17" ht="19.5" customHeight="1">
      <c r="A71" s="52"/>
      <c r="B71" s="52"/>
      <c r="C71" s="52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</row>
    <row r="72" spans="1:17" ht="19.5" customHeight="1">
      <c r="A72" s="52"/>
      <c r="B72" s="52"/>
      <c r="C72" s="52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</row>
    <row r="73" spans="1:17" ht="19.5" customHeight="1">
      <c r="A73" s="52"/>
      <c r="B73" s="52"/>
      <c r="C73" s="52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</row>
    <row r="74" spans="1:17" ht="19.5" customHeight="1">
      <c r="A74" s="52"/>
      <c r="B74" s="52"/>
      <c r="C74" s="52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ht="19.5" customHeight="1">
      <c r="A75" s="52"/>
      <c r="B75" s="52"/>
      <c r="C75" s="52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</row>
    <row r="76" spans="1:17" ht="19.5" customHeight="1">
      <c r="A76" s="52"/>
      <c r="B76" s="52"/>
      <c r="C76" s="52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</row>
    <row r="77" spans="1:17" ht="19.5" customHeight="1">
      <c r="A77" s="52"/>
      <c r="B77" s="52"/>
      <c r="C77" s="52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</row>
    <row r="78" spans="1:17" ht="19.5" customHeight="1">
      <c r="A78" s="52"/>
      <c r="B78" s="52"/>
      <c r="C78" s="52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</row>
    <row r="79" spans="1:17" ht="19.5" customHeight="1">
      <c r="A79" s="52"/>
      <c r="B79" s="52"/>
      <c r="C79" s="52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</row>
    <row r="80" spans="1:17" ht="19.5" customHeight="1">
      <c r="A80" s="52"/>
      <c r="B80" s="52"/>
      <c r="C80" s="52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9.5" customHeight="1">
      <c r="A81" s="52"/>
      <c r="B81" s="52"/>
      <c r="C81" s="52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</row>
    <row r="82" spans="1:17" ht="19.5" customHeight="1">
      <c r="A82" s="52"/>
      <c r="B82" s="52"/>
      <c r="C82" s="52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</row>
    <row r="83" spans="1:17" ht="19.5" customHeight="1">
      <c r="A83" s="52"/>
      <c r="B83" s="52"/>
      <c r="C83" s="52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</row>
    <row r="84" spans="1:17" ht="19.5" customHeight="1">
      <c r="A84" s="52"/>
      <c r="B84" s="52"/>
      <c r="C84" s="52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</row>
    <row r="85" spans="1:17" ht="19.5" customHeight="1">
      <c r="A85" s="52"/>
      <c r="B85" s="52"/>
      <c r="C85" s="52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</row>
    <row r="86" spans="1:17" ht="19.5" customHeight="1">
      <c r="A86" s="52"/>
      <c r="B86" s="52"/>
      <c r="C86" s="52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</row>
    <row r="87" spans="1:17" ht="19.5" customHeight="1">
      <c r="A87" s="52"/>
      <c r="B87" s="52"/>
      <c r="C87" s="52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1:17" ht="19.5" customHeight="1">
      <c r="A88" s="52"/>
      <c r="B88" s="52"/>
      <c r="C88" s="52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</row>
    <row r="89" spans="1:17" ht="19.5" customHeight="1">
      <c r="A89" s="52"/>
      <c r="B89" s="52"/>
      <c r="C89" s="52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</row>
    <row r="90" spans="1:17" ht="19.5" customHeight="1">
      <c r="A90" s="52"/>
      <c r="B90" s="52"/>
      <c r="C90" s="52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</row>
    <row r="91" spans="1:17" ht="19.5" customHeight="1">
      <c r="A91" s="52"/>
      <c r="B91" s="52"/>
      <c r="C91" s="52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</row>
    <row r="92" spans="1:17" ht="19.5" customHeight="1">
      <c r="A92" s="52"/>
      <c r="B92" s="52"/>
      <c r="C92" s="52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</row>
    <row r="93" spans="1:17" ht="19.5" customHeight="1">
      <c r="A93" s="52"/>
      <c r="B93" s="52"/>
      <c r="C93" s="52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1:17" ht="19.5" customHeight="1">
      <c r="A94" s="52"/>
      <c r="B94" s="52"/>
      <c r="C94" s="52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</row>
    <row r="95" spans="1:17" ht="19.5" customHeight="1">
      <c r="A95" s="52"/>
      <c r="B95" s="52"/>
      <c r="C95" s="52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</row>
    <row r="96" spans="1:17" ht="19.5" customHeight="1">
      <c r="A96" s="52"/>
      <c r="B96" s="52"/>
      <c r="C96" s="52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</row>
    <row r="97" spans="1:17" ht="19.5" customHeight="1">
      <c r="A97" s="52"/>
      <c r="B97" s="52"/>
      <c r="C97" s="52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</row>
    <row r="98" spans="1:17" ht="19.5" customHeight="1">
      <c r="A98" s="52"/>
      <c r="B98" s="52"/>
      <c r="C98" s="52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</row>
    <row r="99" spans="1:17" ht="19.5" customHeight="1">
      <c r="A99" s="52"/>
      <c r="B99" s="52"/>
      <c r="C99" s="52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</row>
    <row r="100" spans="1:17" ht="19.5" customHeight="1">
      <c r="A100" s="52"/>
      <c r="B100" s="52"/>
      <c r="C100" s="52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</sheetData>
  <mergeCells count="3">
    <mergeCell ref="A1:Q1"/>
    <mergeCell ref="A19:Q19"/>
    <mergeCell ref="A37:Q37"/>
  </mergeCells>
  <printOptions horizontalCentered="1"/>
  <pageMargins left="0.23622047244094491" right="0.23622047244094491" top="0.74803149606299213" bottom="0.74803149606299213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"/>
  <sheetViews>
    <sheetView workbookViewId="0"/>
  </sheetViews>
  <sheetFormatPr baseColWidth="10" defaultColWidth="14.42578125" defaultRowHeight="15" customHeight="1"/>
  <cols>
    <col min="1" max="11" width="10.710937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0"/>
  <sheetViews>
    <sheetView workbookViewId="0"/>
  </sheetViews>
  <sheetFormatPr baseColWidth="10" defaultColWidth="14.42578125" defaultRowHeight="15" customHeight="1"/>
  <cols>
    <col min="1" max="1" width="2.5703125" customWidth="1"/>
    <col min="2" max="2" width="18.85546875" customWidth="1"/>
    <col min="3" max="3" width="4.7109375" customWidth="1"/>
    <col min="4" max="4" width="4.140625" customWidth="1"/>
    <col min="5" max="5" width="3.28515625" customWidth="1"/>
    <col min="6" max="6" width="4.140625" customWidth="1"/>
    <col min="7" max="7" width="3.28515625" customWidth="1"/>
    <col min="8" max="16" width="4.140625" customWidth="1"/>
  </cols>
  <sheetData>
    <row r="1" spans="1:16" ht="14.25" customHeight="1">
      <c r="A1" s="163" t="s">
        <v>31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5"/>
    </row>
    <row r="2" spans="1:16" ht="14.25" customHeight="1">
      <c r="A2" s="54" t="s">
        <v>1</v>
      </c>
      <c r="B2" s="55" t="s">
        <v>2</v>
      </c>
      <c r="C2" s="55" t="s">
        <v>3</v>
      </c>
      <c r="D2" s="56" t="s">
        <v>4</v>
      </c>
      <c r="E2" s="56" t="s">
        <v>5</v>
      </c>
      <c r="F2" s="56" t="s">
        <v>6</v>
      </c>
      <c r="G2" s="56" t="s">
        <v>7</v>
      </c>
      <c r="H2" s="56" t="s">
        <v>6</v>
      </c>
      <c r="I2" s="56" t="s">
        <v>8</v>
      </c>
      <c r="J2" s="56" t="s">
        <v>6</v>
      </c>
      <c r="K2" s="56" t="s">
        <v>9</v>
      </c>
      <c r="L2" s="56" t="s">
        <v>6</v>
      </c>
      <c r="M2" s="56" t="s">
        <v>10</v>
      </c>
      <c r="N2" s="56" t="s">
        <v>6</v>
      </c>
      <c r="O2" s="56" t="s">
        <v>11</v>
      </c>
      <c r="P2" s="57" t="s">
        <v>6</v>
      </c>
    </row>
    <row r="3" spans="1:16" ht="14.25" customHeight="1">
      <c r="A3" s="6">
        <v>1</v>
      </c>
      <c r="B3" s="7" t="s">
        <v>15</v>
      </c>
      <c r="C3" s="58">
        <v>0.41</v>
      </c>
      <c r="D3" s="59">
        <v>483</v>
      </c>
      <c r="E3" s="60">
        <v>28</v>
      </c>
      <c r="F3" s="61">
        <v>0.06</v>
      </c>
      <c r="G3" s="62">
        <v>25</v>
      </c>
      <c r="H3" s="63">
        <v>0.05</v>
      </c>
      <c r="I3" s="64">
        <v>93</v>
      </c>
      <c r="J3" s="65">
        <v>0.19</v>
      </c>
      <c r="K3" s="64">
        <v>85</v>
      </c>
      <c r="L3" s="65">
        <v>0.18</v>
      </c>
      <c r="M3" s="66">
        <v>115</v>
      </c>
      <c r="N3" s="67">
        <v>0.24</v>
      </c>
      <c r="O3" s="68">
        <v>137</v>
      </c>
      <c r="P3" s="69">
        <v>0.28000000000000003</v>
      </c>
    </row>
    <row r="4" spans="1:16" ht="14.25" customHeight="1">
      <c r="A4" s="6">
        <v>2</v>
      </c>
      <c r="B4" s="7" t="s">
        <v>18</v>
      </c>
      <c r="C4" s="58">
        <v>0.38</v>
      </c>
      <c r="D4" s="59">
        <v>377</v>
      </c>
      <c r="E4" s="60">
        <v>22</v>
      </c>
      <c r="F4" s="61">
        <v>0.06</v>
      </c>
      <c r="G4" s="62">
        <v>19</v>
      </c>
      <c r="H4" s="63">
        <v>0.05</v>
      </c>
      <c r="I4" s="64">
        <v>76</v>
      </c>
      <c r="J4" s="65">
        <v>0.2</v>
      </c>
      <c r="K4" s="64">
        <v>77</v>
      </c>
      <c r="L4" s="65">
        <v>0.2</v>
      </c>
      <c r="M4" s="66">
        <v>85</v>
      </c>
      <c r="N4" s="67">
        <v>0.23</v>
      </c>
      <c r="O4" s="68">
        <v>98</v>
      </c>
      <c r="P4" s="69">
        <v>0.26</v>
      </c>
    </row>
    <row r="5" spans="1:16" ht="14.25" customHeight="1">
      <c r="A5" s="6">
        <v>3</v>
      </c>
      <c r="B5" s="7" t="s">
        <v>14</v>
      </c>
      <c r="C5" s="58">
        <v>0.35</v>
      </c>
      <c r="D5" s="59">
        <v>341</v>
      </c>
      <c r="E5" s="60">
        <v>18</v>
      </c>
      <c r="F5" s="61">
        <v>0.05</v>
      </c>
      <c r="G5" s="62">
        <v>15</v>
      </c>
      <c r="H5" s="63">
        <v>0.04</v>
      </c>
      <c r="I5" s="64">
        <v>66</v>
      </c>
      <c r="J5" s="65">
        <v>0.19</v>
      </c>
      <c r="K5" s="64">
        <v>89</v>
      </c>
      <c r="L5" s="65">
        <v>0.26</v>
      </c>
      <c r="M5" s="66">
        <v>80</v>
      </c>
      <c r="N5" s="67">
        <v>0.23</v>
      </c>
      <c r="O5" s="68">
        <v>73</v>
      </c>
      <c r="P5" s="69">
        <v>0.21</v>
      </c>
    </row>
    <row r="6" spans="1:16" ht="14.25" customHeight="1">
      <c r="A6" s="6">
        <v>4</v>
      </c>
      <c r="B6" s="7" t="s">
        <v>17</v>
      </c>
      <c r="C6" s="58">
        <v>0.33</v>
      </c>
      <c r="D6" s="59">
        <v>431</v>
      </c>
      <c r="E6" s="60">
        <v>27</v>
      </c>
      <c r="F6" s="61">
        <v>0.06</v>
      </c>
      <c r="G6" s="62">
        <v>32</v>
      </c>
      <c r="H6" s="63">
        <v>7.0000000000000007E-2</v>
      </c>
      <c r="I6" s="64">
        <v>92</v>
      </c>
      <c r="J6" s="65">
        <v>0.21</v>
      </c>
      <c r="K6" s="64">
        <v>80</v>
      </c>
      <c r="L6" s="65">
        <v>0.19</v>
      </c>
      <c r="M6" s="66">
        <v>100</v>
      </c>
      <c r="N6" s="67">
        <v>0.23</v>
      </c>
      <c r="O6" s="68">
        <v>100</v>
      </c>
      <c r="P6" s="69">
        <v>0.23</v>
      </c>
    </row>
    <row r="7" spans="1:16" ht="14.25" customHeight="1">
      <c r="A7" s="6">
        <v>5</v>
      </c>
      <c r="B7" s="7" t="s">
        <v>13</v>
      </c>
      <c r="C7" s="58">
        <v>0.32</v>
      </c>
      <c r="D7" s="59">
        <v>363</v>
      </c>
      <c r="E7" s="60">
        <v>27</v>
      </c>
      <c r="F7" s="61">
        <v>7.0000000000000007E-2</v>
      </c>
      <c r="G7" s="62">
        <v>18</v>
      </c>
      <c r="H7" s="63">
        <v>0.05</v>
      </c>
      <c r="I7" s="64">
        <v>66</v>
      </c>
      <c r="J7" s="65">
        <v>0.18</v>
      </c>
      <c r="K7" s="64">
        <v>90</v>
      </c>
      <c r="L7" s="65">
        <v>0.25</v>
      </c>
      <c r="M7" s="66">
        <v>91</v>
      </c>
      <c r="N7" s="67">
        <v>0.25</v>
      </c>
      <c r="O7" s="68">
        <v>71</v>
      </c>
      <c r="P7" s="69">
        <v>0.2</v>
      </c>
    </row>
    <row r="8" spans="1:16" ht="14.25" customHeight="1">
      <c r="A8" s="6">
        <v>6</v>
      </c>
      <c r="B8" s="7" t="s">
        <v>26</v>
      </c>
      <c r="C8" s="58">
        <v>0.31</v>
      </c>
      <c r="D8" s="59">
        <v>356</v>
      </c>
      <c r="E8" s="60">
        <v>19</v>
      </c>
      <c r="F8" s="61">
        <v>0.05</v>
      </c>
      <c r="G8" s="62">
        <v>29</v>
      </c>
      <c r="H8" s="63">
        <v>0.08</v>
      </c>
      <c r="I8" s="64">
        <v>70</v>
      </c>
      <c r="J8" s="65">
        <v>0.2</v>
      </c>
      <c r="K8" s="64">
        <v>80</v>
      </c>
      <c r="L8" s="65">
        <v>0.22</v>
      </c>
      <c r="M8" s="66">
        <v>95</v>
      </c>
      <c r="N8" s="67">
        <v>0.27</v>
      </c>
      <c r="O8" s="68">
        <v>63</v>
      </c>
      <c r="P8" s="69">
        <v>0.18</v>
      </c>
    </row>
    <row r="9" spans="1:16" ht="14.25" customHeight="1">
      <c r="A9" s="6">
        <v>7</v>
      </c>
      <c r="B9" s="7" t="s">
        <v>20</v>
      </c>
      <c r="C9" s="58">
        <v>0.28000000000000003</v>
      </c>
      <c r="D9" s="59">
        <v>549</v>
      </c>
      <c r="E9" s="60">
        <v>52</v>
      </c>
      <c r="F9" s="61">
        <v>0.09</v>
      </c>
      <c r="G9" s="62">
        <v>40</v>
      </c>
      <c r="H9" s="63">
        <v>7.0000000000000007E-2</v>
      </c>
      <c r="I9" s="64">
        <v>132</v>
      </c>
      <c r="J9" s="65">
        <v>0.24</v>
      </c>
      <c r="K9" s="64">
        <v>82</v>
      </c>
      <c r="L9" s="65">
        <v>0.15</v>
      </c>
      <c r="M9" s="66">
        <v>111</v>
      </c>
      <c r="N9" s="67">
        <v>0.2</v>
      </c>
      <c r="O9" s="68">
        <v>132</v>
      </c>
      <c r="P9" s="69">
        <v>0.24</v>
      </c>
    </row>
    <row r="10" spans="1:16" ht="14.25" customHeight="1">
      <c r="A10" s="6">
        <v>8</v>
      </c>
      <c r="B10" s="7" t="s">
        <v>24</v>
      </c>
      <c r="C10" s="58">
        <v>0.28000000000000003</v>
      </c>
      <c r="D10" s="59">
        <v>380</v>
      </c>
      <c r="E10" s="60">
        <v>30</v>
      </c>
      <c r="F10" s="61">
        <v>0.08</v>
      </c>
      <c r="G10" s="62">
        <v>28</v>
      </c>
      <c r="H10" s="63">
        <v>7.0000000000000007E-2</v>
      </c>
      <c r="I10" s="64">
        <v>73</v>
      </c>
      <c r="J10" s="65">
        <v>0.19</v>
      </c>
      <c r="K10" s="64">
        <v>86</v>
      </c>
      <c r="L10" s="65">
        <v>0.23</v>
      </c>
      <c r="M10" s="66">
        <v>93</v>
      </c>
      <c r="N10" s="67">
        <v>0.24</v>
      </c>
      <c r="O10" s="68">
        <v>70</v>
      </c>
      <c r="P10" s="69">
        <v>0.18</v>
      </c>
    </row>
    <row r="11" spans="1:16" ht="14.25" customHeight="1">
      <c r="A11" s="6">
        <v>9</v>
      </c>
      <c r="B11" s="7" t="s">
        <v>27</v>
      </c>
      <c r="C11" s="58">
        <v>0.24</v>
      </c>
      <c r="D11" s="59">
        <v>445</v>
      </c>
      <c r="E11" s="60">
        <v>44</v>
      </c>
      <c r="F11" s="61">
        <v>0.1</v>
      </c>
      <c r="G11" s="62">
        <v>33</v>
      </c>
      <c r="H11" s="63">
        <v>7.0000000000000007E-2</v>
      </c>
      <c r="I11" s="64">
        <v>117</v>
      </c>
      <c r="J11" s="65">
        <v>0.26</v>
      </c>
      <c r="K11" s="64">
        <v>68</v>
      </c>
      <c r="L11" s="65">
        <v>0.15</v>
      </c>
      <c r="M11" s="66">
        <v>103</v>
      </c>
      <c r="N11" s="67">
        <v>0.23</v>
      </c>
      <c r="O11" s="68">
        <v>80</v>
      </c>
      <c r="P11" s="69">
        <v>0.18</v>
      </c>
    </row>
    <row r="12" spans="1:16" ht="14.25" customHeight="1">
      <c r="A12" s="70">
        <v>10</v>
      </c>
      <c r="B12" s="71" t="s">
        <v>21</v>
      </c>
      <c r="C12" s="72">
        <v>0.24</v>
      </c>
      <c r="D12" s="73">
        <v>418</v>
      </c>
      <c r="E12" s="74">
        <v>29</v>
      </c>
      <c r="F12" s="75">
        <v>7.0000000000000007E-2</v>
      </c>
      <c r="G12" s="76">
        <v>19</v>
      </c>
      <c r="H12" s="77">
        <v>0.05</v>
      </c>
      <c r="I12" s="78">
        <v>122</v>
      </c>
      <c r="J12" s="79">
        <v>0.28999999999999998</v>
      </c>
      <c r="K12" s="78">
        <v>100</v>
      </c>
      <c r="L12" s="79">
        <v>0.24</v>
      </c>
      <c r="M12" s="80">
        <v>85</v>
      </c>
      <c r="N12" s="81">
        <v>0.2</v>
      </c>
      <c r="O12" s="82">
        <v>63</v>
      </c>
      <c r="P12" s="83">
        <v>0.15</v>
      </c>
    </row>
    <row r="13" spans="1:16" ht="14.25" customHeight="1">
      <c r="A13" s="84">
        <v>11</v>
      </c>
      <c r="B13" s="85" t="s">
        <v>25</v>
      </c>
      <c r="C13" s="86">
        <v>0.2</v>
      </c>
      <c r="D13" s="87">
        <v>525</v>
      </c>
      <c r="E13" s="88">
        <v>52</v>
      </c>
      <c r="F13" s="89">
        <v>0.1</v>
      </c>
      <c r="G13" s="90">
        <v>57</v>
      </c>
      <c r="H13" s="91">
        <v>0.11</v>
      </c>
      <c r="I13" s="92">
        <v>121</v>
      </c>
      <c r="J13" s="93">
        <v>0.23</v>
      </c>
      <c r="K13" s="92">
        <v>81</v>
      </c>
      <c r="L13" s="93">
        <v>0.15</v>
      </c>
      <c r="M13" s="94">
        <v>102</v>
      </c>
      <c r="N13" s="95">
        <v>0.19</v>
      </c>
      <c r="O13" s="96">
        <v>112</v>
      </c>
      <c r="P13" s="97">
        <v>0.21</v>
      </c>
    </row>
    <row r="14" spans="1:16" ht="14.25" customHeight="1">
      <c r="A14" s="6">
        <v>12</v>
      </c>
      <c r="B14" s="7" t="s">
        <v>19</v>
      </c>
      <c r="C14" s="58">
        <v>0.17</v>
      </c>
      <c r="D14" s="59">
        <v>532</v>
      </c>
      <c r="E14" s="60">
        <v>63</v>
      </c>
      <c r="F14" s="61">
        <v>0.12</v>
      </c>
      <c r="G14" s="62">
        <v>24</v>
      </c>
      <c r="H14" s="63">
        <v>0.05</v>
      </c>
      <c r="I14" s="64">
        <v>149</v>
      </c>
      <c r="J14" s="65">
        <v>0.28000000000000003</v>
      </c>
      <c r="K14" s="64">
        <v>116</v>
      </c>
      <c r="L14" s="65">
        <v>0.22</v>
      </c>
      <c r="M14" s="66">
        <v>114</v>
      </c>
      <c r="N14" s="67">
        <v>0.21</v>
      </c>
      <c r="O14" s="68">
        <v>66</v>
      </c>
      <c r="P14" s="69">
        <v>0.12</v>
      </c>
    </row>
    <row r="15" spans="1:16" ht="14.25" customHeight="1">
      <c r="A15" s="6">
        <v>13</v>
      </c>
      <c r="B15" s="7" t="s">
        <v>23</v>
      </c>
      <c r="C15" s="58">
        <v>0.15</v>
      </c>
      <c r="D15" s="59">
        <v>461</v>
      </c>
      <c r="E15" s="60">
        <v>49</v>
      </c>
      <c r="F15" s="61">
        <v>0.11</v>
      </c>
      <c r="G15" s="62">
        <v>37</v>
      </c>
      <c r="H15" s="63">
        <v>0.08</v>
      </c>
      <c r="I15" s="64">
        <v>126</v>
      </c>
      <c r="J15" s="65">
        <v>0.27</v>
      </c>
      <c r="K15" s="64">
        <v>94</v>
      </c>
      <c r="L15" s="65">
        <v>0.2</v>
      </c>
      <c r="M15" s="66">
        <v>104</v>
      </c>
      <c r="N15" s="67">
        <v>0.23</v>
      </c>
      <c r="O15" s="68">
        <v>51</v>
      </c>
      <c r="P15" s="69">
        <v>0.11</v>
      </c>
    </row>
    <row r="16" spans="1:16" ht="14.25" customHeight="1">
      <c r="A16" s="6">
        <v>14</v>
      </c>
      <c r="B16" s="7" t="s">
        <v>22</v>
      </c>
      <c r="C16" s="58">
        <v>0.15</v>
      </c>
      <c r="D16" s="59">
        <v>453</v>
      </c>
      <c r="E16" s="60">
        <v>40</v>
      </c>
      <c r="F16" s="61">
        <v>0.09</v>
      </c>
      <c r="G16" s="62">
        <v>34</v>
      </c>
      <c r="H16" s="63">
        <v>0.08</v>
      </c>
      <c r="I16" s="64">
        <v>123</v>
      </c>
      <c r="J16" s="65">
        <v>0.27</v>
      </c>
      <c r="K16" s="64">
        <v>116</v>
      </c>
      <c r="L16" s="65">
        <v>0.26</v>
      </c>
      <c r="M16" s="66">
        <v>94</v>
      </c>
      <c r="N16" s="67">
        <v>0.21</v>
      </c>
      <c r="O16" s="68">
        <v>46</v>
      </c>
      <c r="P16" s="69">
        <v>0.1</v>
      </c>
    </row>
    <row r="17" spans="1:16" ht="14.25" customHeight="1">
      <c r="A17" s="6">
        <v>15</v>
      </c>
      <c r="B17" s="7" t="s">
        <v>16</v>
      </c>
      <c r="C17" s="58">
        <v>0.12</v>
      </c>
      <c r="D17" s="59">
        <v>469</v>
      </c>
      <c r="E17" s="60">
        <v>46</v>
      </c>
      <c r="F17" s="61">
        <v>0.1</v>
      </c>
      <c r="G17" s="62">
        <v>36</v>
      </c>
      <c r="H17" s="63">
        <v>0.08</v>
      </c>
      <c r="I17" s="64">
        <v>135</v>
      </c>
      <c r="J17" s="65">
        <v>0.28999999999999998</v>
      </c>
      <c r="K17" s="64">
        <v>114</v>
      </c>
      <c r="L17" s="65">
        <v>0.24</v>
      </c>
      <c r="M17" s="66">
        <v>93</v>
      </c>
      <c r="N17" s="67">
        <v>0.2</v>
      </c>
      <c r="O17" s="68">
        <v>45</v>
      </c>
      <c r="P17" s="69">
        <v>0.1</v>
      </c>
    </row>
    <row r="18" spans="1:16" ht="14.25" customHeight="1">
      <c r="A18" s="6">
        <v>16</v>
      </c>
      <c r="B18" s="7" t="s">
        <v>28</v>
      </c>
      <c r="C18" s="58">
        <v>0.06</v>
      </c>
      <c r="D18" s="59">
        <v>396</v>
      </c>
      <c r="E18" s="60">
        <v>47</v>
      </c>
      <c r="F18" s="61">
        <v>0.12</v>
      </c>
      <c r="G18" s="62">
        <v>34</v>
      </c>
      <c r="H18" s="63">
        <v>0.09</v>
      </c>
      <c r="I18" s="64">
        <v>111</v>
      </c>
      <c r="J18" s="65">
        <v>0.28000000000000003</v>
      </c>
      <c r="K18" s="64">
        <v>98</v>
      </c>
      <c r="L18" s="65">
        <v>0.25</v>
      </c>
      <c r="M18" s="66">
        <v>67</v>
      </c>
      <c r="N18" s="67">
        <v>0.17</v>
      </c>
      <c r="O18" s="68">
        <v>39</v>
      </c>
      <c r="P18" s="69">
        <v>0.1</v>
      </c>
    </row>
    <row r="19" spans="1:16" ht="14.25" customHeight="1">
      <c r="A19" s="166" t="s">
        <v>32</v>
      </c>
      <c r="B19" s="165"/>
      <c r="C19" s="98">
        <f>((O19+M19)-(G19+E19))/D19</f>
        <v>0.24430434159621722</v>
      </c>
      <c r="D19" s="99">
        <f t="shared" ref="D19:E19" si="0">SUM(D3:D18)</f>
        <v>6979</v>
      </c>
      <c r="E19" s="99">
        <f t="shared" si="0"/>
        <v>593</v>
      </c>
      <c r="F19" s="98">
        <f>E19/D19</f>
        <v>8.4969193294168216E-2</v>
      </c>
      <c r="G19" s="99">
        <f>SUM(G3:G18)</f>
        <v>480</v>
      </c>
      <c r="H19" s="98">
        <f>G19/D19</f>
        <v>6.8777761856999575E-2</v>
      </c>
      <c r="I19" s="99">
        <f>SUM(I3:I18)</f>
        <v>1672</v>
      </c>
      <c r="J19" s="98">
        <f>I19/D19</f>
        <v>0.2395758704685485</v>
      </c>
      <c r="K19" s="99">
        <f>SUM(K3:K18)</f>
        <v>1456</v>
      </c>
      <c r="L19" s="98">
        <f>K19/D19</f>
        <v>0.20862587763289869</v>
      </c>
      <c r="M19" s="99">
        <f>SUM(M3:M18)</f>
        <v>1532</v>
      </c>
      <c r="N19" s="98">
        <f>M19/D19</f>
        <v>0.21951568992692364</v>
      </c>
      <c r="O19" s="99">
        <f>SUM(O3:O18)</f>
        <v>1246</v>
      </c>
      <c r="P19" s="98">
        <f>O19/D19</f>
        <v>0.17853560682046138</v>
      </c>
    </row>
    <row r="20" spans="1:16" ht="14.25" customHeight="1">
      <c r="A20" s="163" t="s">
        <v>33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5"/>
    </row>
    <row r="21" spans="1:16" ht="14.25" customHeight="1">
      <c r="A21" s="54" t="s">
        <v>1</v>
      </c>
      <c r="B21" s="55" t="s">
        <v>2</v>
      </c>
      <c r="C21" s="55" t="s">
        <v>3</v>
      </c>
      <c r="D21" s="56" t="s">
        <v>4</v>
      </c>
      <c r="E21" s="56" t="s">
        <v>5</v>
      </c>
      <c r="F21" s="56" t="s">
        <v>6</v>
      </c>
      <c r="G21" s="56" t="s">
        <v>7</v>
      </c>
      <c r="H21" s="56" t="s">
        <v>6</v>
      </c>
      <c r="I21" s="56" t="s">
        <v>8</v>
      </c>
      <c r="J21" s="56" t="s">
        <v>6</v>
      </c>
      <c r="K21" s="56" t="s">
        <v>9</v>
      </c>
      <c r="L21" s="56" t="s">
        <v>6</v>
      </c>
      <c r="M21" s="56" t="s">
        <v>10</v>
      </c>
      <c r="N21" s="56" t="s">
        <v>6</v>
      </c>
      <c r="O21" s="56" t="s">
        <v>11</v>
      </c>
      <c r="P21" s="57" t="s">
        <v>6</v>
      </c>
    </row>
    <row r="22" spans="1:16" ht="14.25" customHeight="1">
      <c r="A22" s="6">
        <v>1</v>
      </c>
      <c r="B22" s="7" t="s">
        <v>15</v>
      </c>
      <c r="C22" s="58">
        <v>0.41</v>
      </c>
      <c r="D22" s="59">
        <v>437</v>
      </c>
      <c r="E22" s="60">
        <v>24</v>
      </c>
      <c r="F22" s="61">
        <v>0.05</v>
      </c>
      <c r="G22" s="62">
        <v>23</v>
      </c>
      <c r="H22" s="63">
        <v>0.05</v>
      </c>
      <c r="I22" s="64">
        <v>84</v>
      </c>
      <c r="J22" s="65">
        <v>0.19</v>
      </c>
      <c r="K22" s="64">
        <v>78</v>
      </c>
      <c r="L22" s="65">
        <v>0.18</v>
      </c>
      <c r="M22" s="66">
        <v>98</v>
      </c>
      <c r="N22" s="67">
        <v>0.22</v>
      </c>
      <c r="O22" s="68">
        <v>130</v>
      </c>
      <c r="P22" s="69">
        <v>0.3</v>
      </c>
    </row>
    <row r="23" spans="1:16" ht="14.25" customHeight="1">
      <c r="A23" s="6">
        <v>2</v>
      </c>
      <c r="B23" s="7" t="s">
        <v>18</v>
      </c>
      <c r="C23" s="58">
        <v>0.36</v>
      </c>
      <c r="D23" s="59">
        <v>338</v>
      </c>
      <c r="E23" s="60">
        <v>20</v>
      </c>
      <c r="F23" s="61">
        <v>0.06</v>
      </c>
      <c r="G23" s="62">
        <v>17</v>
      </c>
      <c r="H23" s="63">
        <v>0.05</v>
      </c>
      <c r="I23" s="64">
        <v>72</v>
      </c>
      <c r="J23" s="65">
        <v>0.21</v>
      </c>
      <c r="K23" s="64">
        <v>71</v>
      </c>
      <c r="L23" s="65">
        <v>0.21</v>
      </c>
      <c r="M23" s="66">
        <v>74</v>
      </c>
      <c r="N23" s="67">
        <v>0.22</v>
      </c>
      <c r="O23" s="68">
        <v>84</v>
      </c>
      <c r="P23" s="69">
        <v>0.25</v>
      </c>
    </row>
    <row r="24" spans="1:16" ht="14.25" customHeight="1">
      <c r="A24" s="6">
        <v>3</v>
      </c>
      <c r="B24" s="7" t="s">
        <v>14</v>
      </c>
      <c r="C24" s="58">
        <v>0.35</v>
      </c>
      <c r="D24" s="59">
        <v>311</v>
      </c>
      <c r="E24" s="60">
        <v>17</v>
      </c>
      <c r="F24" s="61">
        <v>0.05</v>
      </c>
      <c r="G24" s="62">
        <v>13</v>
      </c>
      <c r="H24" s="63">
        <v>0.04</v>
      </c>
      <c r="I24" s="64">
        <v>60</v>
      </c>
      <c r="J24" s="65">
        <v>0.19</v>
      </c>
      <c r="K24" s="64">
        <v>83</v>
      </c>
      <c r="L24" s="65">
        <v>0.27</v>
      </c>
      <c r="M24" s="66">
        <v>72</v>
      </c>
      <c r="N24" s="67">
        <v>0.23</v>
      </c>
      <c r="O24" s="68">
        <v>66</v>
      </c>
      <c r="P24" s="69">
        <v>0.21</v>
      </c>
    </row>
    <row r="25" spans="1:16" ht="14.25" customHeight="1">
      <c r="A25" s="6">
        <v>4</v>
      </c>
      <c r="B25" s="7" t="s">
        <v>13</v>
      </c>
      <c r="C25" s="58">
        <v>0.34</v>
      </c>
      <c r="D25" s="59">
        <v>293</v>
      </c>
      <c r="E25" s="60">
        <v>17</v>
      </c>
      <c r="F25" s="61">
        <v>0.06</v>
      </c>
      <c r="G25" s="62">
        <v>16</v>
      </c>
      <c r="H25" s="63">
        <v>0.05</v>
      </c>
      <c r="I25" s="64">
        <v>54</v>
      </c>
      <c r="J25" s="65">
        <v>0.18</v>
      </c>
      <c r="K25" s="64">
        <v>72</v>
      </c>
      <c r="L25" s="65">
        <v>0.25</v>
      </c>
      <c r="M25" s="66">
        <v>76</v>
      </c>
      <c r="N25" s="67">
        <v>0.26</v>
      </c>
      <c r="O25" s="68">
        <v>58</v>
      </c>
      <c r="P25" s="69">
        <v>0.2</v>
      </c>
    </row>
    <row r="26" spans="1:16" ht="14.25" customHeight="1">
      <c r="A26" s="6">
        <v>5</v>
      </c>
      <c r="B26" s="7" t="s">
        <v>17</v>
      </c>
      <c r="C26" s="58">
        <v>0.33</v>
      </c>
      <c r="D26" s="59">
        <v>410</v>
      </c>
      <c r="E26" s="60">
        <v>26</v>
      </c>
      <c r="F26" s="61">
        <v>0.06</v>
      </c>
      <c r="G26" s="62">
        <v>32</v>
      </c>
      <c r="H26" s="63">
        <v>0.08</v>
      </c>
      <c r="I26" s="64">
        <v>83</v>
      </c>
      <c r="J26" s="65">
        <v>0.2</v>
      </c>
      <c r="K26" s="64">
        <v>77</v>
      </c>
      <c r="L26" s="65">
        <v>0.19</v>
      </c>
      <c r="M26" s="66">
        <v>99</v>
      </c>
      <c r="N26" s="67">
        <v>0.24</v>
      </c>
      <c r="O26" s="68">
        <v>93</v>
      </c>
      <c r="P26" s="69">
        <v>0.23</v>
      </c>
    </row>
    <row r="27" spans="1:16" ht="14.25" customHeight="1">
      <c r="A27" s="6">
        <v>6</v>
      </c>
      <c r="B27" s="7" t="s">
        <v>20</v>
      </c>
      <c r="C27" s="58">
        <v>0.3</v>
      </c>
      <c r="D27" s="59">
        <v>462</v>
      </c>
      <c r="E27" s="60">
        <v>38</v>
      </c>
      <c r="F27" s="61">
        <v>0.08</v>
      </c>
      <c r="G27" s="62">
        <v>29</v>
      </c>
      <c r="H27" s="63">
        <v>0.06</v>
      </c>
      <c r="I27" s="64">
        <v>120</v>
      </c>
      <c r="J27" s="65">
        <v>0.26</v>
      </c>
      <c r="K27" s="64">
        <v>71</v>
      </c>
      <c r="L27" s="65">
        <v>0.15</v>
      </c>
      <c r="M27" s="66">
        <v>93</v>
      </c>
      <c r="N27" s="67">
        <v>0.2</v>
      </c>
      <c r="O27" s="68">
        <v>111</v>
      </c>
      <c r="P27" s="69">
        <v>0.24</v>
      </c>
    </row>
    <row r="28" spans="1:16" ht="14.25" customHeight="1">
      <c r="A28" s="6">
        <v>7</v>
      </c>
      <c r="B28" s="7" t="s">
        <v>26</v>
      </c>
      <c r="C28" s="58">
        <v>0.3</v>
      </c>
      <c r="D28" s="59">
        <v>326</v>
      </c>
      <c r="E28" s="60">
        <v>16</v>
      </c>
      <c r="F28" s="61">
        <v>0.05</v>
      </c>
      <c r="G28" s="62">
        <v>27</v>
      </c>
      <c r="H28" s="63">
        <v>0.08</v>
      </c>
      <c r="I28" s="64">
        <v>69</v>
      </c>
      <c r="J28" s="65">
        <v>0.21</v>
      </c>
      <c r="K28" s="64">
        <v>73</v>
      </c>
      <c r="L28" s="65">
        <v>0.22</v>
      </c>
      <c r="M28" s="66">
        <v>86</v>
      </c>
      <c r="N28" s="67">
        <v>0.26</v>
      </c>
      <c r="O28" s="68">
        <v>55</v>
      </c>
      <c r="P28" s="69">
        <v>0.17</v>
      </c>
    </row>
    <row r="29" spans="1:16" ht="14.25" customHeight="1">
      <c r="A29" s="6">
        <v>8</v>
      </c>
      <c r="B29" s="7" t="s">
        <v>24</v>
      </c>
      <c r="C29" s="58">
        <v>0.28999999999999998</v>
      </c>
      <c r="D29" s="59">
        <v>332</v>
      </c>
      <c r="E29" s="60">
        <v>27</v>
      </c>
      <c r="F29" s="61">
        <v>0.08</v>
      </c>
      <c r="G29" s="62">
        <v>22</v>
      </c>
      <c r="H29" s="63">
        <v>7.0000000000000007E-2</v>
      </c>
      <c r="I29" s="64">
        <v>64</v>
      </c>
      <c r="J29" s="65">
        <v>0.19</v>
      </c>
      <c r="K29" s="64">
        <v>74</v>
      </c>
      <c r="L29" s="65">
        <v>0.22</v>
      </c>
      <c r="M29" s="66">
        <v>82</v>
      </c>
      <c r="N29" s="67">
        <v>0.25</v>
      </c>
      <c r="O29" s="68">
        <v>63</v>
      </c>
      <c r="P29" s="69">
        <v>0.19</v>
      </c>
    </row>
    <row r="30" spans="1:16" ht="14.25" customHeight="1">
      <c r="A30" s="70">
        <v>9</v>
      </c>
      <c r="B30" s="71" t="s">
        <v>21</v>
      </c>
      <c r="C30" s="72">
        <v>0.26</v>
      </c>
      <c r="D30" s="73">
        <v>321</v>
      </c>
      <c r="E30" s="74">
        <v>18</v>
      </c>
      <c r="F30" s="75">
        <v>0.06</v>
      </c>
      <c r="G30" s="76">
        <v>16</v>
      </c>
      <c r="H30" s="77">
        <v>0.05</v>
      </c>
      <c r="I30" s="78">
        <v>94</v>
      </c>
      <c r="J30" s="79">
        <v>0.28999999999999998</v>
      </c>
      <c r="K30" s="78">
        <v>77</v>
      </c>
      <c r="L30" s="79">
        <v>0.24</v>
      </c>
      <c r="M30" s="80">
        <v>74</v>
      </c>
      <c r="N30" s="81">
        <v>0.23</v>
      </c>
      <c r="O30" s="82">
        <v>42</v>
      </c>
      <c r="P30" s="83">
        <v>0.13</v>
      </c>
    </row>
    <row r="31" spans="1:16" ht="14.25" customHeight="1">
      <c r="A31" s="84">
        <v>10</v>
      </c>
      <c r="B31" s="85" t="s">
        <v>27</v>
      </c>
      <c r="C31" s="86">
        <v>0.24</v>
      </c>
      <c r="D31" s="87">
        <v>390</v>
      </c>
      <c r="E31" s="88">
        <v>38</v>
      </c>
      <c r="F31" s="89">
        <v>0.1</v>
      </c>
      <c r="G31" s="90">
        <v>29</v>
      </c>
      <c r="H31" s="91">
        <v>7.0000000000000007E-2</v>
      </c>
      <c r="I31" s="92">
        <v>105</v>
      </c>
      <c r="J31" s="93">
        <v>0.27</v>
      </c>
      <c r="K31" s="92">
        <v>56</v>
      </c>
      <c r="L31" s="93">
        <v>0.14000000000000001</v>
      </c>
      <c r="M31" s="94">
        <v>92</v>
      </c>
      <c r="N31" s="95">
        <v>0.24</v>
      </c>
      <c r="O31" s="96">
        <v>70</v>
      </c>
      <c r="P31" s="97">
        <v>0.18</v>
      </c>
    </row>
    <row r="32" spans="1:16" ht="14.25" customHeight="1">
      <c r="A32" s="6">
        <v>11</v>
      </c>
      <c r="B32" s="7" t="s">
        <v>25</v>
      </c>
      <c r="C32" s="58">
        <v>0.23</v>
      </c>
      <c r="D32" s="59">
        <v>471</v>
      </c>
      <c r="E32" s="60">
        <v>43</v>
      </c>
      <c r="F32" s="61">
        <v>0.09</v>
      </c>
      <c r="G32" s="62">
        <v>48</v>
      </c>
      <c r="H32" s="63">
        <v>0.1</v>
      </c>
      <c r="I32" s="64">
        <v>108</v>
      </c>
      <c r="J32" s="65">
        <v>0.23</v>
      </c>
      <c r="K32" s="64">
        <v>73</v>
      </c>
      <c r="L32" s="65">
        <v>0.16</v>
      </c>
      <c r="M32" s="66">
        <v>96</v>
      </c>
      <c r="N32" s="67">
        <v>0.2</v>
      </c>
      <c r="O32" s="68">
        <v>103</v>
      </c>
      <c r="P32" s="69">
        <v>0.22</v>
      </c>
    </row>
    <row r="33" spans="1:16" ht="14.25" customHeight="1">
      <c r="A33" s="6">
        <v>12</v>
      </c>
      <c r="B33" s="7" t="s">
        <v>19</v>
      </c>
      <c r="C33" s="58">
        <v>0.19</v>
      </c>
      <c r="D33" s="59">
        <v>451</v>
      </c>
      <c r="E33" s="60">
        <v>49</v>
      </c>
      <c r="F33" s="61">
        <v>0.11</v>
      </c>
      <c r="G33" s="62">
        <v>21</v>
      </c>
      <c r="H33" s="63">
        <v>0.05</v>
      </c>
      <c r="I33" s="64">
        <v>128</v>
      </c>
      <c r="J33" s="65">
        <v>0.28000000000000003</v>
      </c>
      <c r="K33" s="64">
        <v>97</v>
      </c>
      <c r="L33" s="65">
        <v>0.22</v>
      </c>
      <c r="M33" s="66">
        <v>98</v>
      </c>
      <c r="N33" s="67">
        <v>0.22</v>
      </c>
      <c r="O33" s="68">
        <v>58</v>
      </c>
      <c r="P33" s="69">
        <v>0.13</v>
      </c>
    </row>
    <row r="34" spans="1:16" ht="14.25" customHeight="1">
      <c r="A34" s="6">
        <v>13</v>
      </c>
      <c r="B34" s="7" t="s">
        <v>22</v>
      </c>
      <c r="C34" s="58">
        <v>0.16</v>
      </c>
      <c r="D34" s="59">
        <v>353</v>
      </c>
      <c r="E34" s="60">
        <v>30</v>
      </c>
      <c r="F34" s="61">
        <v>0.08</v>
      </c>
      <c r="G34" s="62">
        <v>26</v>
      </c>
      <c r="H34" s="63">
        <v>7.0000000000000007E-2</v>
      </c>
      <c r="I34" s="64">
        <v>100</v>
      </c>
      <c r="J34" s="65">
        <v>0.28000000000000003</v>
      </c>
      <c r="K34" s="64">
        <v>86</v>
      </c>
      <c r="L34" s="65">
        <v>0.24</v>
      </c>
      <c r="M34" s="66">
        <v>73</v>
      </c>
      <c r="N34" s="67">
        <v>0.21</v>
      </c>
      <c r="O34" s="68">
        <v>38</v>
      </c>
      <c r="P34" s="69">
        <v>0.11</v>
      </c>
    </row>
    <row r="35" spans="1:16" ht="14.25" customHeight="1">
      <c r="A35" s="6">
        <v>14</v>
      </c>
      <c r="B35" s="7" t="s">
        <v>28</v>
      </c>
      <c r="C35" s="58">
        <v>0.12</v>
      </c>
      <c r="D35" s="59">
        <v>321</v>
      </c>
      <c r="E35" s="60">
        <v>30</v>
      </c>
      <c r="F35" s="61">
        <v>0.09</v>
      </c>
      <c r="G35" s="62">
        <v>22</v>
      </c>
      <c r="H35" s="63">
        <v>7.0000000000000007E-2</v>
      </c>
      <c r="I35" s="64">
        <v>97</v>
      </c>
      <c r="J35" s="65">
        <v>0.3</v>
      </c>
      <c r="K35" s="64">
        <v>83</v>
      </c>
      <c r="L35" s="65">
        <v>0.26</v>
      </c>
      <c r="M35" s="66">
        <v>56</v>
      </c>
      <c r="N35" s="67">
        <v>0.17</v>
      </c>
      <c r="O35" s="68">
        <v>33</v>
      </c>
      <c r="P35" s="69">
        <v>0.1</v>
      </c>
    </row>
    <row r="36" spans="1:16" ht="14.25" customHeight="1">
      <c r="A36" s="6">
        <v>15</v>
      </c>
      <c r="B36" s="7" t="s">
        <v>16</v>
      </c>
      <c r="C36" s="58">
        <v>0.11</v>
      </c>
      <c r="D36" s="59">
        <v>367</v>
      </c>
      <c r="E36" s="60">
        <v>35</v>
      </c>
      <c r="F36" s="61">
        <v>0.1</v>
      </c>
      <c r="G36" s="62">
        <v>26</v>
      </c>
      <c r="H36" s="63">
        <v>7.0000000000000007E-2</v>
      </c>
      <c r="I36" s="64">
        <v>115</v>
      </c>
      <c r="J36" s="65">
        <v>0.31</v>
      </c>
      <c r="K36" s="64">
        <v>88</v>
      </c>
      <c r="L36" s="65">
        <v>0.24</v>
      </c>
      <c r="M36" s="66">
        <v>68</v>
      </c>
      <c r="N36" s="67">
        <v>0.19</v>
      </c>
      <c r="O36" s="68">
        <v>35</v>
      </c>
      <c r="P36" s="69">
        <v>0.1</v>
      </c>
    </row>
    <row r="37" spans="1:16" ht="14.25" customHeight="1">
      <c r="A37" s="6">
        <v>16</v>
      </c>
      <c r="B37" s="7" t="s">
        <v>23</v>
      </c>
      <c r="C37" s="58">
        <v>0.11</v>
      </c>
      <c r="D37" s="59">
        <v>308</v>
      </c>
      <c r="E37" s="60">
        <v>32</v>
      </c>
      <c r="F37" s="61">
        <v>0.1</v>
      </c>
      <c r="G37" s="62">
        <v>27</v>
      </c>
      <c r="H37" s="63">
        <v>0.09</v>
      </c>
      <c r="I37" s="64">
        <v>87</v>
      </c>
      <c r="J37" s="65">
        <v>0.28000000000000003</v>
      </c>
      <c r="K37" s="64">
        <v>68</v>
      </c>
      <c r="L37" s="65">
        <v>0.22</v>
      </c>
      <c r="M37" s="66">
        <v>60</v>
      </c>
      <c r="N37" s="67">
        <v>0.19</v>
      </c>
      <c r="O37" s="68">
        <v>34</v>
      </c>
      <c r="P37" s="69">
        <v>0.11</v>
      </c>
    </row>
    <row r="38" spans="1:16" ht="14.25" customHeight="1">
      <c r="A38" s="161" t="s">
        <v>32</v>
      </c>
      <c r="B38" s="162"/>
      <c r="C38" s="100">
        <f>((O38+M38)-(G38+E38))/D38</f>
        <v>0.25734170768969616</v>
      </c>
      <c r="D38" s="101">
        <f t="shared" ref="D38:E38" si="1">SUM(D22:D37)</f>
        <v>5891</v>
      </c>
      <c r="E38" s="101">
        <f t="shared" si="1"/>
        <v>460</v>
      </c>
      <c r="F38" s="100">
        <f>E38/D38</f>
        <v>7.8085214734340519E-2</v>
      </c>
      <c r="G38" s="101">
        <f>SUM(G22:G37)</f>
        <v>394</v>
      </c>
      <c r="H38" s="100">
        <f>G38/D38</f>
        <v>6.6881683924630786E-2</v>
      </c>
      <c r="I38" s="101">
        <f>SUM(I22:I37)</f>
        <v>1440</v>
      </c>
      <c r="J38" s="100">
        <f>I38/D38</f>
        <v>0.24444067221184859</v>
      </c>
      <c r="K38" s="101">
        <f>SUM(K22:K37)</f>
        <v>1227</v>
      </c>
      <c r="L38" s="100">
        <f>K38/D38</f>
        <v>0.20828382278051263</v>
      </c>
      <c r="M38" s="101">
        <f>SUM(M22:M37)</f>
        <v>1297</v>
      </c>
      <c r="N38" s="100">
        <f>M38/D38</f>
        <v>0.22016635545747751</v>
      </c>
      <c r="O38" s="101">
        <f>SUM(O22:O37)</f>
        <v>1073</v>
      </c>
      <c r="P38" s="100">
        <f>O38/D38</f>
        <v>0.18214225089118996</v>
      </c>
    </row>
    <row r="39" spans="1:16" ht="14.25" customHeight="1">
      <c r="A39" s="163" t="s">
        <v>34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5"/>
    </row>
    <row r="40" spans="1:16" ht="14.25" customHeight="1">
      <c r="A40" s="54" t="s">
        <v>1</v>
      </c>
      <c r="B40" s="55" t="s">
        <v>2</v>
      </c>
      <c r="C40" s="55" t="s">
        <v>3</v>
      </c>
      <c r="D40" s="56" t="s">
        <v>4</v>
      </c>
      <c r="E40" s="56" t="s">
        <v>5</v>
      </c>
      <c r="F40" s="56" t="s">
        <v>6</v>
      </c>
      <c r="G40" s="56" t="s">
        <v>7</v>
      </c>
      <c r="H40" s="56" t="s">
        <v>6</v>
      </c>
      <c r="I40" s="56" t="s">
        <v>8</v>
      </c>
      <c r="J40" s="56" t="s">
        <v>6</v>
      </c>
      <c r="K40" s="56" t="s">
        <v>9</v>
      </c>
      <c r="L40" s="56" t="s">
        <v>6</v>
      </c>
      <c r="M40" s="56" t="s">
        <v>10</v>
      </c>
      <c r="N40" s="56" t="s">
        <v>6</v>
      </c>
      <c r="O40" s="56" t="s">
        <v>11</v>
      </c>
      <c r="P40" s="57" t="s">
        <v>6</v>
      </c>
    </row>
    <row r="41" spans="1:16" ht="14.25" customHeight="1">
      <c r="A41" s="6">
        <v>1</v>
      </c>
      <c r="B41" s="7" t="s">
        <v>18</v>
      </c>
      <c r="C41" s="58">
        <v>0.54</v>
      </c>
      <c r="D41" s="59">
        <v>39</v>
      </c>
      <c r="E41" s="60">
        <v>2</v>
      </c>
      <c r="F41" s="61">
        <v>0.05</v>
      </c>
      <c r="G41" s="62">
        <v>2</v>
      </c>
      <c r="H41" s="63">
        <v>0.05</v>
      </c>
      <c r="I41" s="64">
        <v>4</v>
      </c>
      <c r="J41" s="65">
        <v>0.1</v>
      </c>
      <c r="K41" s="64">
        <v>6</v>
      </c>
      <c r="L41" s="65">
        <v>0.15</v>
      </c>
      <c r="M41" s="66">
        <v>11</v>
      </c>
      <c r="N41" s="67">
        <v>0.28000000000000003</v>
      </c>
      <c r="O41" s="68">
        <v>14</v>
      </c>
      <c r="P41" s="69">
        <v>0.36</v>
      </c>
    </row>
    <row r="42" spans="1:16" ht="14.25" customHeight="1">
      <c r="A42" s="6">
        <v>2</v>
      </c>
      <c r="B42" s="7" t="s">
        <v>26</v>
      </c>
      <c r="C42" s="58">
        <v>0.4</v>
      </c>
      <c r="D42" s="59">
        <v>30</v>
      </c>
      <c r="E42" s="60">
        <v>3</v>
      </c>
      <c r="F42" s="61">
        <v>0.1</v>
      </c>
      <c r="G42" s="62">
        <v>2</v>
      </c>
      <c r="H42" s="63">
        <v>7.0000000000000007E-2</v>
      </c>
      <c r="I42" s="64">
        <v>1</v>
      </c>
      <c r="J42" s="65">
        <v>0.03</v>
      </c>
      <c r="K42" s="64">
        <v>7</v>
      </c>
      <c r="L42" s="65">
        <v>0.23</v>
      </c>
      <c r="M42" s="66">
        <v>9</v>
      </c>
      <c r="N42" s="67">
        <v>0.3</v>
      </c>
      <c r="O42" s="68">
        <v>8</v>
      </c>
      <c r="P42" s="69">
        <v>0.27</v>
      </c>
    </row>
    <row r="43" spans="1:16" ht="14.25" customHeight="1">
      <c r="A43" s="6">
        <v>3</v>
      </c>
      <c r="B43" s="7" t="s">
        <v>14</v>
      </c>
      <c r="C43" s="58">
        <v>0.4</v>
      </c>
      <c r="D43" s="59">
        <v>30</v>
      </c>
      <c r="E43" s="60">
        <v>1</v>
      </c>
      <c r="F43" s="61">
        <v>0.03</v>
      </c>
      <c r="G43" s="62">
        <v>2</v>
      </c>
      <c r="H43" s="63">
        <v>7.0000000000000007E-2</v>
      </c>
      <c r="I43" s="64">
        <v>6</v>
      </c>
      <c r="J43" s="65">
        <v>0.2</v>
      </c>
      <c r="K43" s="64">
        <v>6</v>
      </c>
      <c r="L43" s="65">
        <v>0.2</v>
      </c>
      <c r="M43" s="66">
        <v>8</v>
      </c>
      <c r="N43" s="67">
        <v>0.27</v>
      </c>
      <c r="O43" s="68">
        <v>7</v>
      </c>
      <c r="P43" s="69">
        <v>0.23</v>
      </c>
    </row>
    <row r="44" spans="1:16" ht="14.25" customHeight="1">
      <c r="A44" s="6">
        <v>4</v>
      </c>
      <c r="B44" s="7" t="s">
        <v>15</v>
      </c>
      <c r="C44" s="58">
        <v>0.39</v>
      </c>
      <c r="D44" s="59">
        <v>46</v>
      </c>
      <c r="E44" s="60">
        <v>4</v>
      </c>
      <c r="F44" s="61">
        <v>0.09</v>
      </c>
      <c r="G44" s="62">
        <v>2</v>
      </c>
      <c r="H44" s="63">
        <v>0.04</v>
      </c>
      <c r="I44" s="64">
        <v>9</v>
      </c>
      <c r="J44" s="65">
        <v>0.2</v>
      </c>
      <c r="K44" s="64">
        <v>7</v>
      </c>
      <c r="L44" s="65">
        <v>0.15</v>
      </c>
      <c r="M44" s="66">
        <v>17</v>
      </c>
      <c r="N44" s="67">
        <v>0.37</v>
      </c>
      <c r="O44" s="68">
        <v>7</v>
      </c>
      <c r="P44" s="69">
        <v>0.15</v>
      </c>
    </row>
    <row r="45" spans="1:16" ht="14.25" customHeight="1">
      <c r="A45" s="6">
        <v>5</v>
      </c>
      <c r="B45" s="7" t="s">
        <v>23</v>
      </c>
      <c r="C45" s="58">
        <v>0.36</v>
      </c>
      <c r="D45" s="59">
        <v>36</v>
      </c>
      <c r="E45" s="60">
        <v>5</v>
      </c>
      <c r="F45" s="61">
        <v>0.14000000000000001</v>
      </c>
      <c r="G45" s="62">
        <v>2</v>
      </c>
      <c r="H45" s="63">
        <v>0.06</v>
      </c>
      <c r="I45" s="64">
        <v>5</v>
      </c>
      <c r="J45" s="65">
        <v>0.14000000000000001</v>
      </c>
      <c r="K45" s="64">
        <v>4</v>
      </c>
      <c r="L45" s="65">
        <v>0.11</v>
      </c>
      <c r="M45" s="66">
        <v>13</v>
      </c>
      <c r="N45" s="67">
        <v>0.36</v>
      </c>
      <c r="O45" s="68">
        <v>7</v>
      </c>
      <c r="P45" s="69">
        <v>0.19</v>
      </c>
    </row>
    <row r="46" spans="1:16" ht="14.25" customHeight="1">
      <c r="A46" s="6">
        <v>6</v>
      </c>
      <c r="B46" s="7" t="s">
        <v>17</v>
      </c>
      <c r="C46" s="58">
        <v>0.33</v>
      </c>
      <c r="D46" s="59">
        <v>21</v>
      </c>
      <c r="E46" s="60">
        <v>1</v>
      </c>
      <c r="F46" s="61">
        <v>0.05</v>
      </c>
      <c r="G46" s="62">
        <v>0</v>
      </c>
      <c r="H46" s="63">
        <v>0</v>
      </c>
      <c r="I46" s="64">
        <v>9</v>
      </c>
      <c r="J46" s="65">
        <v>0.43</v>
      </c>
      <c r="K46" s="64">
        <v>3</v>
      </c>
      <c r="L46" s="65">
        <v>0.14000000000000001</v>
      </c>
      <c r="M46" s="66">
        <v>1</v>
      </c>
      <c r="N46" s="67">
        <v>0.05</v>
      </c>
      <c r="O46" s="68">
        <v>7</v>
      </c>
      <c r="P46" s="69">
        <v>0.33</v>
      </c>
    </row>
    <row r="47" spans="1:16" ht="14.25" customHeight="1">
      <c r="A47" s="6">
        <v>7</v>
      </c>
      <c r="B47" s="7" t="s">
        <v>27</v>
      </c>
      <c r="C47" s="58">
        <v>0.2</v>
      </c>
      <c r="D47" s="59">
        <v>55</v>
      </c>
      <c r="E47" s="60">
        <v>6</v>
      </c>
      <c r="F47" s="61">
        <v>0.11</v>
      </c>
      <c r="G47" s="62">
        <v>4</v>
      </c>
      <c r="H47" s="63">
        <v>7.0000000000000007E-2</v>
      </c>
      <c r="I47" s="64">
        <v>12</v>
      </c>
      <c r="J47" s="65">
        <v>0.22</v>
      </c>
      <c r="K47" s="64">
        <v>12</v>
      </c>
      <c r="L47" s="65">
        <v>0.22</v>
      </c>
      <c r="M47" s="66">
        <v>11</v>
      </c>
      <c r="N47" s="67">
        <v>0.2</v>
      </c>
      <c r="O47" s="68">
        <v>10</v>
      </c>
      <c r="P47" s="69">
        <v>0.18</v>
      </c>
    </row>
    <row r="48" spans="1:16" ht="14.25" customHeight="1">
      <c r="A48" s="6">
        <v>8</v>
      </c>
      <c r="B48" s="7" t="s">
        <v>24</v>
      </c>
      <c r="C48" s="58">
        <v>0.19</v>
      </c>
      <c r="D48" s="59">
        <v>48</v>
      </c>
      <c r="E48" s="60">
        <v>3</v>
      </c>
      <c r="F48" s="61">
        <v>0.06</v>
      </c>
      <c r="G48" s="62">
        <v>6</v>
      </c>
      <c r="H48" s="63">
        <v>0.12</v>
      </c>
      <c r="I48" s="64">
        <v>9</v>
      </c>
      <c r="J48" s="65">
        <v>0.19</v>
      </c>
      <c r="K48" s="64">
        <v>12</v>
      </c>
      <c r="L48" s="65">
        <v>0.25</v>
      </c>
      <c r="M48" s="66">
        <v>11</v>
      </c>
      <c r="N48" s="67">
        <v>0.23</v>
      </c>
      <c r="O48" s="68">
        <v>7</v>
      </c>
      <c r="P48" s="69">
        <v>0.15</v>
      </c>
    </row>
    <row r="49" spans="1:16" ht="14.25" customHeight="1">
      <c r="A49" s="70">
        <v>9</v>
      </c>
      <c r="B49" s="71" t="s">
        <v>20</v>
      </c>
      <c r="C49" s="72">
        <v>0.16</v>
      </c>
      <c r="D49" s="73">
        <v>87</v>
      </c>
      <c r="E49" s="74">
        <v>14</v>
      </c>
      <c r="F49" s="75">
        <v>0.16</v>
      </c>
      <c r="G49" s="76">
        <v>11</v>
      </c>
      <c r="H49" s="77">
        <v>0.13</v>
      </c>
      <c r="I49" s="78">
        <v>12</v>
      </c>
      <c r="J49" s="79">
        <v>0.14000000000000001</v>
      </c>
      <c r="K49" s="78">
        <v>11</v>
      </c>
      <c r="L49" s="79">
        <v>0.13</v>
      </c>
      <c r="M49" s="80">
        <v>18</v>
      </c>
      <c r="N49" s="81">
        <v>0.21</v>
      </c>
      <c r="O49" s="82">
        <v>21</v>
      </c>
      <c r="P49" s="83">
        <v>0.24</v>
      </c>
    </row>
    <row r="50" spans="1:16" ht="14.25" customHeight="1">
      <c r="A50" s="84">
        <v>10</v>
      </c>
      <c r="B50" s="85" t="s">
        <v>16</v>
      </c>
      <c r="C50" s="86">
        <v>0.12</v>
      </c>
      <c r="D50" s="87">
        <v>57</v>
      </c>
      <c r="E50" s="88">
        <v>7</v>
      </c>
      <c r="F50" s="89">
        <v>0.12</v>
      </c>
      <c r="G50" s="90">
        <v>6</v>
      </c>
      <c r="H50" s="91">
        <v>0.11</v>
      </c>
      <c r="I50" s="92">
        <v>8</v>
      </c>
      <c r="J50" s="93">
        <v>0.14000000000000001</v>
      </c>
      <c r="K50" s="92">
        <v>16</v>
      </c>
      <c r="L50" s="93">
        <v>0.28000000000000003</v>
      </c>
      <c r="M50" s="94">
        <v>16</v>
      </c>
      <c r="N50" s="95">
        <v>0.28000000000000003</v>
      </c>
      <c r="O50" s="96">
        <v>4</v>
      </c>
      <c r="P50" s="97">
        <v>7.0000000000000007E-2</v>
      </c>
    </row>
    <row r="51" spans="1:16" ht="14.25" customHeight="1">
      <c r="A51" s="6">
        <v>11</v>
      </c>
      <c r="B51" s="7" t="s">
        <v>13</v>
      </c>
      <c r="C51" s="58">
        <v>0.1</v>
      </c>
      <c r="D51" s="59">
        <v>39</v>
      </c>
      <c r="E51" s="60">
        <v>7</v>
      </c>
      <c r="F51" s="61">
        <v>0.18</v>
      </c>
      <c r="G51" s="62">
        <v>2</v>
      </c>
      <c r="H51" s="63">
        <v>0.05</v>
      </c>
      <c r="I51" s="64">
        <v>5</v>
      </c>
      <c r="J51" s="65">
        <v>0.13</v>
      </c>
      <c r="K51" s="64">
        <v>12</v>
      </c>
      <c r="L51" s="65">
        <v>0.31</v>
      </c>
      <c r="M51" s="66">
        <v>9</v>
      </c>
      <c r="N51" s="67">
        <v>0.23</v>
      </c>
      <c r="O51" s="68">
        <v>4</v>
      </c>
      <c r="P51" s="69">
        <v>0.1</v>
      </c>
    </row>
    <row r="52" spans="1:16" ht="14.25" customHeight="1">
      <c r="A52" s="6">
        <v>12</v>
      </c>
      <c r="B52" s="7" t="s">
        <v>21</v>
      </c>
      <c r="C52" s="58">
        <v>0</v>
      </c>
      <c r="D52" s="59">
        <v>38</v>
      </c>
      <c r="E52" s="60">
        <v>7</v>
      </c>
      <c r="F52" s="61">
        <v>0.18</v>
      </c>
      <c r="G52" s="62">
        <v>2</v>
      </c>
      <c r="H52" s="63">
        <v>0.05</v>
      </c>
      <c r="I52" s="64">
        <v>12</v>
      </c>
      <c r="J52" s="65">
        <v>0.32</v>
      </c>
      <c r="K52" s="64">
        <v>8</v>
      </c>
      <c r="L52" s="65">
        <v>0.21</v>
      </c>
      <c r="M52" s="66">
        <v>3</v>
      </c>
      <c r="N52" s="67">
        <v>0.08</v>
      </c>
      <c r="O52" s="68">
        <v>6</v>
      </c>
      <c r="P52" s="69">
        <v>0.16</v>
      </c>
    </row>
    <row r="53" spans="1:16" ht="14.25" customHeight="1">
      <c r="A53" s="6">
        <v>13</v>
      </c>
      <c r="B53" s="7" t="s">
        <v>22</v>
      </c>
      <c r="C53" s="58">
        <v>0</v>
      </c>
      <c r="D53" s="59">
        <v>47</v>
      </c>
      <c r="E53" s="60">
        <v>8</v>
      </c>
      <c r="F53" s="61">
        <v>0.17</v>
      </c>
      <c r="G53" s="62">
        <v>5</v>
      </c>
      <c r="H53" s="63">
        <v>0.11</v>
      </c>
      <c r="I53" s="64">
        <v>9</v>
      </c>
      <c r="J53" s="65">
        <v>0.19</v>
      </c>
      <c r="K53" s="64">
        <v>12</v>
      </c>
      <c r="L53" s="65">
        <v>0.26</v>
      </c>
      <c r="M53" s="66">
        <v>9</v>
      </c>
      <c r="N53" s="67">
        <v>0.19</v>
      </c>
      <c r="O53" s="68">
        <v>4</v>
      </c>
      <c r="P53" s="69">
        <v>0.09</v>
      </c>
    </row>
    <row r="54" spans="1:16" ht="14.25" customHeight="1">
      <c r="A54" s="6">
        <v>14</v>
      </c>
      <c r="B54" s="7" t="s">
        <v>19</v>
      </c>
      <c r="C54" s="58">
        <v>-0.02</v>
      </c>
      <c r="D54" s="59">
        <v>59</v>
      </c>
      <c r="E54" s="60">
        <v>12</v>
      </c>
      <c r="F54" s="61">
        <v>0.2</v>
      </c>
      <c r="G54" s="62">
        <v>3</v>
      </c>
      <c r="H54" s="63">
        <v>0.05</v>
      </c>
      <c r="I54" s="64">
        <v>16</v>
      </c>
      <c r="J54" s="65">
        <v>0.27</v>
      </c>
      <c r="K54" s="64">
        <v>14</v>
      </c>
      <c r="L54" s="65">
        <v>0.24</v>
      </c>
      <c r="M54" s="66">
        <v>10</v>
      </c>
      <c r="N54" s="67">
        <v>0.17</v>
      </c>
      <c r="O54" s="68">
        <v>4</v>
      </c>
      <c r="P54" s="69">
        <v>7.0000000000000007E-2</v>
      </c>
    </row>
    <row r="55" spans="1:16" ht="14.25" customHeight="1">
      <c r="A55" s="6">
        <v>15</v>
      </c>
      <c r="B55" s="7" t="s">
        <v>25</v>
      </c>
      <c r="C55" s="58">
        <v>-0.06</v>
      </c>
      <c r="D55" s="59">
        <v>54</v>
      </c>
      <c r="E55" s="60">
        <v>9</v>
      </c>
      <c r="F55" s="61">
        <v>0.17</v>
      </c>
      <c r="G55" s="62">
        <v>9</v>
      </c>
      <c r="H55" s="63">
        <v>0.17</v>
      </c>
      <c r="I55" s="64">
        <v>13</v>
      </c>
      <c r="J55" s="65">
        <v>0.24</v>
      </c>
      <c r="K55" s="64">
        <v>8</v>
      </c>
      <c r="L55" s="65">
        <v>0.15</v>
      </c>
      <c r="M55" s="66">
        <v>6</v>
      </c>
      <c r="N55" s="67">
        <v>0.11</v>
      </c>
      <c r="O55" s="68">
        <v>9</v>
      </c>
      <c r="P55" s="69">
        <v>0.17</v>
      </c>
    </row>
    <row r="56" spans="1:16" ht="14.25" customHeight="1">
      <c r="A56" s="6">
        <v>16</v>
      </c>
      <c r="B56" s="7" t="s">
        <v>28</v>
      </c>
      <c r="C56" s="58">
        <v>-0.23</v>
      </c>
      <c r="D56" s="59">
        <v>64</v>
      </c>
      <c r="E56" s="60">
        <v>17</v>
      </c>
      <c r="F56" s="61">
        <v>0.27</v>
      </c>
      <c r="G56" s="62">
        <v>11</v>
      </c>
      <c r="H56" s="63">
        <v>0.17</v>
      </c>
      <c r="I56" s="64">
        <v>11</v>
      </c>
      <c r="J56" s="65">
        <v>0.17</v>
      </c>
      <c r="K56" s="64">
        <v>12</v>
      </c>
      <c r="L56" s="65">
        <v>0.19</v>
      </c>
      <c r="M56" s="66">
        <v>8</v>
      </c>
      <c r="N56" s="67">
        <v>0.12</v>
      </c>
      <c r="O56" s="68">
        <v>5</v>
      </c>
      <c r="P56" s="69">
        <v>0.08</v>
      </c>
    </row>
    <row r="57" spans="1:16" ht="14.25" customHeight="1">
      <c r="A57" s="161" t="s">
        <v>32</v>
      </c>
      <c r="B57" s="162"/>
      <c r="C57" s="100">
        <f>((O57+M57)-(G57+E57))/D57</f>
        <v>0.14533333333333334</v>
      </c>
      <c r="D57" s="101">
        <f t="shared" ref="D57:E57" si="2">SUM(D41:D56)</f>
        <v>750</v>
      </c>
      <c r="E57" s="101">
        <f t="shared" si="2"/>
        <v>106</v>
      </c>
      <c r="F57" s="100">
        <f>E57/D57</f>
        <v>0.14133333333333334</v>
      </c>
      <c r="G57" s="101">
        <f>SUM(G41:G56)</f>
        <v>69</v>
      </c>
      <c r="H57" s="100">
        <f>G57/D57</f>
        <v>9.1999999999999998E-2</v>
      </c>
      <c r="I57" s="101">
        <f>SUM(I41:I56)</f>
        <v>141</v>
      </c>
      <c r="J57" s="100">
        <f>I57/D57</f>
        <v>0.188</v>
      </c>
      <c r="K57" s="101">
        <f>SUM(K41:K56)</f>
        <v>150</v>
      </c>
      <c r="L57" s="100">
        <f>K57/D57</f>
        <v>0.2</v>
      </c>
      <c r="M57" s="101">
        <f>SUM(M41:M56)</f>
        <v>160</v>
      </c>
      <c r="N57" s="100">
        <f>M57/D57</f>
        <v>0.21333333333333335</v>
      </c>
      <c r="O57" s="101">
        <f>SUM(O41:O56)</f>
        <v>124</v>
      </c>
      <c r="P57" s="100">
        <f>O57/D57</f>
        <v>0.16533333333333333</v>
      </c>
    </row>
    <row r="58" spans="1:16" ht="14.25" customHeight="1"/>
    <row r="59" spans="1:16" ht="14.25" customHeight="1"/>
    <row r="60" spans="1:16" ht="14.25" customHeight="1"/>
    <row r="61" spans="1:16" ht="14.25" customHeight="1"/>
    <row r="62" spans="1:16" ht="14.25" customHeight="1"/>
    <row r="63" spans="1:16" ht="14.25" customHeight="1"/>
    <row r="64" spans="1:16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mergeCells count="6">
    <mergeCell ref="A57:B57"/>
    <mergeCell ref="A38:B38"/>
    <mergeCell ref="A1:P1"/>
    <mergeCell ref="A20:P20"/>
    <mergeCell ref="A19:B19"/>
    <mergeCell ref="A39:P3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00"/>
  <sheetViews>
    <sheetView workbookViewId="0"/>
  </sheetViews>
  <sheetFormatPr baseColWidth="10" defaultColWidth="14.42578125" defaultRowHeight="15" customHeight="1"/>
  <cols>
    <col min="1" max="1" width="2.5703125" customWidth="1"/>
    <col min="2" max="2" width="18.85546875" customWidth="1"/>
    <col min="3" max="3" width="4.140625" customWidth="1"/>
    <col min="4" max="4" width="4.85546875" customWidth="1"/>
    <col min="5" max="6" width="4.140625" customWidth="1"/>
    <col min="7" max="7" width="3.28515625" customWidth="1"/>
    <col min="8" max="8" width="3.140625" customWidth="1"/>
    <col min="9" max="10" width="4.140625" customWidth="1"/>
    <col min="11" max="11" width="3.28515625" customWidth="1"/>
    <col min="12" max="12" width="3.140625" customWidth="1"/>
    <col min="13" max="16" width="4.140625" customWidth="1"/>
  </cols>
  <sheetData>
    <row r="1" spans="1:16" ht="19.5" customHeight="1">
      <c r="A1" s="163" t="s">
        <v>35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5"/>
    </row>
    <row r="2" spans="1:16" ht="19.5" customHeight="1">
      <c r="A2" s="102" t="s">
        <v>1</v>
      </c>
      <c r="B2" s="103" t="s">
        <v>2</v>
      </c>
      <c r="C2" s="103" t="s">
        <v>3</v>
      </c>
      <c r="D2" s="104" t="s">
        <v>4</v>
      </c>
      <c r="E2" s="104" t="s">
        <v>5</v>
      </c>
      <c r="F2" s="104" t="s">
        <v>6</v>
      </c>
      <c r="G2" s="104" t="s">
        <v>7</v>
      </c>
      <c r="H2" s="104" t="s">
        <v>6</v>
      </c>
      <c r="I2" s="104" t="s">
        <v>8</v>
      </c>
      <c r="J2" s="104" t="s">
        <v>6</v>
      </c>
      <c r="K2" s="104" t="s">
        <v>9</v>
      </c>
      <c r="L2" s="104" t="s">
        <v>6</v>
      </c>
      <c r="M2" s="104" t="s">
        <v>10</v>
      </c>
      <c r="N2" s="104" t="s">
        <v>6</v>
      </c>
      <c r="O2" s="104" t="s">
        <v>11</v>
      </c>
      <c r="P2" s="105" t="s">
        <v>6</v>
      </c>
    </row>
    <row r="3" spans="1:16" ht="19.5" customHeight="1">
      <c r="A3" s="6">
        <v>1</v>
      </c>
      <c r="B3" s="7" t="s">
        <v>18</v>
      </c>
      <c r="C3" s="58">
        <v>0.31</v>
      </c>
      <c r="D3" s="59">
        <v>726</v>
      </c>
      <c r="E3" s="60">
        <v>60</v>
      </c>
      <c r="F3" s="61">
        <v>0.08</v>
      </c>
      <c r="G3" s="62">
        <v>35</v>
      </c>
      <c r="H3" s="63">
        <v>0.05</v>
      </c>
      <c r="I3" s="64">
        <v>219</v>
      </c>
      <c r="J3" s="65">
        <v>0.3</v>
      </c>
      <c r="K3" s="64">
        <v>6</v>
      </c>
      <c r="L3" s="65">
        <v>0.01</v>
      </c>
      <c r="M3" s="64">
        <v>84</v>
      </c>
      <c r="N3" s="65">
        <v>0.12</v>
      </c>
      <c r="O3" s="106">
        <v>322</v>
      </c>
      <c r="P3" s="67">
        <v>0.44</v>
      </c>
    </row>
    <row r="4" spans="1:16" ht="19.5" customHeight="1">
      <c r="A4" s="6">
        <v>2</v>
      </c>
      <c r="B4" s="7" t="s">
        <v>13</v>
      </c>
      <c r="C4" s="58">
        <v>0.31</v>
      </c>
      <c r="D4" s="59">
        <v>757</v>
      </c>
      <c r="E4" s="60">
        <v>51</v>
      </c>
      <c r="F4" s="61">
        <v>7.0000000000000007E-2</v>
      </c>
      <c r="G4" s="62">
        <v>37</v>
      </c>
      <c r="H4" s="63">
        <v>0.05</v>
      </c>
      <c r="I4" s="64">
        <v>250</v>
      </c>
      <c r="J4" s="65">
        <v>0.33</v>
      </c>
      <c r="K4" s="64">
        <v>3</v>
      </c>
      <c r="L4" s="65">
        <v>0</v>
      </c>
      <c r="M4" s="64">
        <v>96</v>
      </c>
      <c r="N4" s="65">
        <v>0.13</v>
      </c>
      <c r="O4" s="106">
        <v>320</v>
      </c>
      <c r="P4" s="67">
        <v>0.42</v>
      </c>
    </row>
    <row r="5" spans="1:16" ht="19.5" customHeight="1">
      <c r="A5" s="6">
        <v>3</v>
      </c>
      <c r="B5" s="7" t="s">
        <v>14</v>
      </c>
      <c r="C5" s="58">
        <v>0.27</v>
      </c>
      <c r="D5" s="59">
        <v>684</v>
      </c>
      <c r="E5" s="60">
        <v>59</v>
      </c>
      <c r="F5" s="61">
        <v>0.09</v>
      </c>
      <c r="G5" s="62">
        <v>33</v>
      </c>
      <c r="H5" s="63">
        <v>0.05</v>
      </c>
      <c r="I5" s="64">
        <v>195</v>
      </c>
      <c r="J5" s="65">
        <v>0.28999999999999998</v>
      </c>
      <c r="K5" s="64">
        <v>4</v>
      </c>
      <c r="L5" s="65">
        <v>0.01</v>
      </c>
      <c r="M5" s="64">
        <v>117</v>
      </c>
      <c r="N5" s="65">
        <v>0.17</v>
      </c>
      <c r="O5" s="106">
        <v>276</v>
      </c>
      <c r="P5" s="67">
        <v>0.4</v>
      </c>
    </row>
    <row r="6" spans="1:16" ht="19.5" customHeight="1">
      <c r="A6" s="6">
        <v>4</v>
      </c>
      <c r="B6" s="7" t="s">
        <v>22</v>
      </c>
      <c r="C6" s="58">
        <v>0.25</v>
      </c>
      <c r="D6" s="59">
        <v>814</v>
      </c>
      <c r="E6" s="60">
        <v>71</v>
      </c>
      <c r="F6" s="61">
        <v>0.09</v>
      </c>
      <c r="G6" s="62">
        <v>31</v>
      </c>
      <c r="H6" s="63">
        <v>0.04</v>
      </c>
      <c r="I6" s="64">
        <v>271</v>
      </c>
      <c r="J6" s="65">
        <v>0.33</v>
      </c>
      <c r="K6" s="64">
        <v>9</v>
      </c>
      <c r="L6" s="65">
        <v>0.01</v>
      </c>
      <c r="M6" s="64">
        <v>126</v>
      </c>
      <c r="N6" s="65">
        <v>0.15</v>
      </c>
      <c r="O6" s="106">
        <v>306</v>
      </c>
      <c r="P6" s="67">
        <v>0.38</v>
      </c>
    </row>
    <row r="7" spans="1:16" ht="19.5" customHeight="1">
      <c r="A7" s="6">
        <v>5</v>
      </c>
      <c r="B7" s="7" t="s">
        <v>26</v>
      </c>
      <c r="C7" s="58">
        <v>0.24</v>
      </c>
      <c r="D7" s="59">
        <v>713</v>
      </c>
      <c r="E7" s="60">
        <v>65</v>
      </c>
      <c r="F7" s="61">
        <v>0.09</v>
      </c>
      <c r="G7" s="62">
        <v>35</v>
      </c>
      <c r="H7" s="63">
        <v>0.05</v>
      </c>
      <c r="I7" s="64">
        <v>224</v>
      </c>
      <c r="J7" s="65">
        <v>0.31</v>
      </c>
      <c r="K7" s="64">
        <v>6</v>
      </c>
      <c r="L7" s="65">
        <v>0.01</v>
      </c>
      <c r="M7" s="64">
        <v>115</v>
      </c>
      <c r="N7" s="65">
        <v>0.16</v>
      </c>
      <c r="O7" s="106">
        <v>268</v>
      </c>
      <c r="P7" s="67">
        <v>0.38</v>
      </c>
    </row>
    <row r="8" spans="1:16" ht="19.5" customHeight="1">
      <c r="A8" s="6">
        <v>6</v>
      </c>
      <c r="B8" s="7" t="s">
        <v>17</v>
      </c>
      <c r="C8" s="58">
        <v>0.22</v>
      </c>
      <c r="D8" s="59">
        <v>877</v>
      </c>
      <c r="E8" s="60">
        <v>66</v>
      </c>
      <c r="F8" s="61">
        <v>0.08</v>
      </c>
      <c r="G8" s="62">
        <v>42</v>
      </c>
      <c r="H8" s="63">
        <v>0.05</v>
      </c>
      <c r="I8" s="64">
        <v>323</v>
      </c>
      <c r="J8" s="65">
        <v>0.37</v>
      </c>
      <c r="K8" s="64">
        <v>10</v>
      </c>
      <c r="L8" s="65">
        <v>0.01</v>
      </c>
      <c r="M8" s="64">
        <v>139</v>
      </c>
      <c r="N8" s="65">
        <v>0.16</v>
      </c>
      <c r="O8" s="106">
        <v>297</v>
      </c>
      <c r="P8" s="67">
        <v>0.34</v>
      </c>
    </row>
    <row r="9" spans="1:16" ht="19.5" customHeight="1">
      <c r="A9" s="6">
        <v>7</v>
      </c>
      <c r="B9" s="7" t="s">
        <v>19</v>
      </c>
      <c r="C9" s="58">
        <v>0.21</v>
      </c>
      <c r="D9" s="59">
        <v>866</v>
      </c>
      <c r="E9" s="60">
        <v>84</v>
      </c>
      <c r="F9" s="61">
        <v>0.1</v>
      </c>
      <c r="G9" s="62">
        <v>37</v>
      </c>
      <c r="H9" s="63">
        <v>0.04</v>
      </c>
      <c r="I9" s="64">
        <v>315</v>
      </c>
      <c r="J9" s="65">
        <v>0.36</v>
      </c>
      <c r="K9" s="64">
        <v>5</v>
      </c>
      <c r="L9" s="65">
        <v>0.01</v>
      </c>
      <c r="M9" s="64">
        <v>124</v>
      </c>
      <c r="N9" s="65">
        <v>0.14000000000000001</v>
      </c>
      <c r="O9" s="106">
        <v>301</v>
      </c>
      <c r="P9" s="67">
        <v>0.35</v>
      </c>
    </row>
    <row r="10" spans="1:16" ht="19.5" customHeight="1">
      <c r="A10" s="6">
        <v>8</v>
      </c>
      <c r="B10" s="7" t="s">
        <v>15</v>
      </c>
      <c r="C10" s="58">
        <v>0.19</v>
      </c>
      <c r="D10" s="59">
        <v>965</v>
      </c>
      <c r="E10" s="60">
        <v>84</v>
      </c>
      <c r="F10" s="61">
        <v>0.09</v>
      </c>
      <c r="G10" s="62">
        <v>49</v>
      </c>
      <c r="H10" s="63">
        <v>0.05</v>
      </c>
      <c r="I10" s="64">
        <v>341</v>
      </c>
      <c r="J10" s="65">
        <v>0.35</v>
      </c>
      <c r="K10" s="64">
        <v>7</v>
      </c>
      <c r="L10" s="65">
        <v>0.01</v>
      </c>
      <c r="M10" s="64">
        <v>164</v>
      </c>
      <c r="N10" s="65">
        <v>0.17</v>
      </c>
      <c r="O10" s="106">
        <v>320</v>
      </c>
      <c r="P10" s="67">
        <v>0.33</v>
      </c>
    </row>
    <row r="11" spans="1:16" ht="19.5" customHeight="1">
      <c r="A11" s="70">
        <v>9</v>
      </c>
      <c r="B11" s="71" t="s">
        <v>25</v>
      </c>
      <c r="C11" s="72">
        <v>0.19</v>
      </c>
      <c r="D11" s="73">
        <v>877</v>
      </c>
      <c r="E11" s="74">
        <v>63</v>
      </c>
      <c r="F11" s="75">
        <v>7.0000000000000007E-2</v>
      </c>
      <c r="G11" s="76">
        <v>39</v>
      </c>
      <c r="H11" s="77">
        <v>0.04</v>
      </c>
      <c r="I11" s="78">
        <v>353</v>
      </c>
      <c r="J11" s="79">
        <v>0.4</v>
      </c>
      <c r="K11" s="78">
        <v>4</v>
      </c>
      <c r="L11" s="79">
        <v>0</v>
      </c>
      <c r="M11" s="78">
        <v>148</v>
      </c>
      <c r="N11" s="79">
        <v>0.17</v>
      </c>
      <c r="O11" s="107">
        <v>270</v>
      </c>
      <c r="P11" s="81">
        <v>0.31</v>
      </c>
    </row>
    <row r="12" spans="1:16" ht="19.5" customHeight="1">
      <c r="A12" s="84">
        <v>10</v>
      </c>
      <c r="B12" s="85" t="s">
        <v>21</v>
      </c>
      <c r="C12" s="86">
        <v>0.18</v>
      </c>
      <c r="D12" s="87">
        <v>674</v>
      </c>
      <c r="E12" s="88">
        <v>64</v>
      </c>
      <c r="F12" s="89">
        <v>0.1</v>
      </c>
      <c r="G12" s="90">
        <v>37</v>
      </c>
      <c r="H12" s="91">
        <v>0.05</v>
      </c>
      <c r="I12" s="92">
        <v>245</v>
      </c>
      <c r="J12" s="93">
        <v>0.36</v>
      </c>
      <c r="K12" s="92">
        <v>4</v>
      </c>
      <c r="L12" s="93">
        <v>0.01</v>
      </c>
      <c r="M12" s="92">
        <v>101</v>
      </c>
      <c r="N12" s="93">
        <v>0.15</v>
      </c>
      <c r="O12" s="108">
        <v>223</v>
      </c>
      <c r="P12" s="95">
        <v>0.33</v>
      </c>
    </row>
    <row r="13" spans="1:16" ht="19.5" customHeight="1">
      <c r="A13" s="6">
        <v>11</v>
      </c>
      <c r="B13" s="7" t="s">
        <v>23</v>
      </c>
      <c r="C13" s="58">
        <v>0.17</v>
      </c>
      <c r="D13" s="59">
        <v>825</v>
      </c>
      <c r="E13" s="60">
        <v>81</v>
      </c>
      <c r="F13" s="61">
        <v>0.1</v>
      </c>
      <c r="G13" s="62">
        <v>36</v>
      </c>
      <c r="H13" s="63">
        <v>0.04</v>
      </c>
      <c r="I13" s="64">
        <v>336</v>
      </c>
      <c r="J13" s="65">
        <v>0.41</v>
      </c>
      <c r="K13" s="64">
        <v>16</v>
      </c>
      <c r="L13" s="65">
        <v>0.02</v>
      </c>
      <c r="M13" s="64">
        <v>102</v>
      </c>
      <c r="N13" s="65">
        <v>0.12</v>
      </c>
      <c r="O13" s="106">
        <v>254</v>
      </c>
      <c r="P13" s="67">
        <v>0.31</v>
      </c>
    </row>
    <row r="14" spans="1:16" ht="19.5" customHeight="1">
      <c r="A14" s="6">
        <v>12</v>
      </c>
      <c r="B14" s="7" t="s">
        <v>24</v>
      </c>
      <c r="C14" s="58">
        <v>0.15</v>
      </c>
      <c r="D14" s="59">
        <v>751</v>
      </c>
      <c r="E14" s="60">
        <v>69</v>
      </c>
      <c r="F14" s="61">
        <v>0.09</v>
      </c>
      <c r="G14" s="62">
        <v>37</v>
      </c>
      <c r="H14" s="63">
        <v>0.05</v>
      </c>
      <c r="I14" s="64">
        <v>315</v>
      </c>
      <c r="J14" s="65">
        <v>0.42</v>
      </c>
      <c r="K14" s="64">
        <v>2</v>
      </c>
      <c r="L14" s="65">
        <v>0</v>
      </c>
      <c r="M14" s="64">
        <v>113</v>
      </c>
      <c r="N14" s="65">
        <v>0.15</v>
      </c>
      <c r="O14" s="106">
        <v>215</v>
      </c>
      <c r="P14" s="67">
        <v>0.28999999999999998</v>
      </c>
    </row>
    <row r="15" spans="1:16" ht="19.5" customHeight="1">
      <c r="A15" s="6">
        <v>13</v>
      </c>
      <c r="B15" s="7" t="s">
        <v>27</v>
      </c>
      <c r="C15" s="58">
        <v>0.15</v>
      </c>
      <c r="D15" s="59">
        <v>729</v>
      </c>
      <c r="E15" s="60">
        <v>66</v>
      </c>
      <c r="F15" s="61">
        <v>0.09</v>
      </c>
      <c r="G15" s="62">
        <v>34</v>
      </c>
      <c r="H15" s="63">
        <v>0.05</v>
      </c>
      <c r="I15" s="64">
        <v>276</v>
      </c>
      <c r="J15" s="65">
        <v>0.38</v>
      </c>
      <c r="K15" s="64">
        <v>7</v>
      </c>
      <c r="L15" s="65">
        <v>0.01</v>
      </c>
      <c r="M15" s="64">
        <v>136</v>
      </c>
      <c r="N15" s="65">
        <v>0.19</v>
      </c>
      <c r="O15" s="106">
        <v>210</v>
      </c>
      <c r="P15" s="67">
        <v>0.28999999999999998</v>
      </c>
    </row>
    <row r="16" spans="1:16" ht="19.5" customHeight="1">
      <c r="A16" s="6">
        <v>14</v>
      </c>
      <c r="B16" s="7" t="s">
        <v>16</v>
      </c>
      <c r="C16" s="58">
        <v>0.11</v>
      </c>
      <c r="D16" s="59">
        <v>744</v>
      </c>
      <c r="E16" s="60">
        <v>73</v>
      </c>
      <c r="F16" s="61">
        <v>0.1</v>
      </c>
      <c r="G16" s="62">
        <v>55</v>
      </c>
      <c r="H16" s="63">
        <v>7.0000000000000007E-2</v>
      </c>
      <c r="I16" s="64">
        <v>285</v>
      </c>
      <c r="J16" s="65">
        <v>0.38</v>
      </c>
      <c r="K16" s="64">
        <v>8</v>
      </c>
      <c r="L16" s="65">
        <v>0.01</v>
      </c>
      <c r="M16" s="64">
        <v>115</v>
      </c>
      <c r="N16" s="65">
        <v>0.15</v>
      </c>
      <c r="O16" s="106">
        <v>208</v>
      </c>
      <c r="P16" s="67">
        <v>0.28000000000000003</v>
      </c>
    </row>
    <row r="17" spans="1:16" ht="19.5" customHeight="1">
      <c r="A17" s="6">
        <v>15</v>
      </c>
      <c r="B17" s="7" t="s">
        <v>20</v>
      </c>
      <c r="C17" s="58">
        <v>0.08</v>
      </c>
      <c r="D17" s="59">
        <v>880</v>
      </c>
      <c r="E17" s="60">
        <v>111</v>
      </c>
      <c r="F17" s="61">
        <v>0.13</v>
      </c>
      <c r="G17" s="62">
        <v>51</v>
      </c>
      <c r="H17" s="63">
        <v>0.06</v>
      </c>
      <c r="I17" s="64">
        <v>355</v>
      </c>
      <c r="J17" s="65">
        <v>0.4</v>
      </c>
      <c r="K17" s="64">
        <v>5</v>
      </c>
      <c r="L17" s="65">
        <v>0.01</v>
      </c>
      <c r="M17" s="64">
        <v>127</v>
      </c>
      <c r="N17" s="65">
        <v>0.14000000000000001</v>
      </c>
      <c r="O17" s="106">
        <v>231</v>
      </c>
      <c r="P17" s="67">
        <v>0.26</v>
      </c>
    </row>
    <row r="18" spans="1:16" ht="19.5" customHeight="1">
      <c r="A18" s="6">
        <v>16</v>
      </c>
      <c r="B18" s="7" t="s">
        <v>28</v>
      </c>
      <c r="C18" s="58">
        <v>0.01</v>
      </c>
      <c r="D18" s="59">
        <v>516</v>
      </c>
      <c r="E18" s="60">
        <v>62</v>
      </c>
      <c r="F18" s="61">
        <v>0.12</v>
      </c>
      <c r="G18" s="62">
        <v>42</v>
      </c>
      <c r="H18" s="63">
        <v>0.08</v>
      </c>
      <c r="I18" s="64">
        <v>229</v>
      </c>
      <c r="J18" s="65">
        <v>0.44</v>
      </c>
      <c r="K18" s="64">
        <v>4</v>
      </c>
      <c r="L18" s="65">
        <v>0.01</v>
      </c>
      <c r="M18" s="64">
        <v>70</v>
      </c>
      <c r="N18" s="65">
        <v>0.14000000000000001</v>
      </c>
      <c r="O18" s="106">
        <v>109</v>
      </c>
      <c r="P18" s="67">
        <v>0.21</v>
      </c>
    </row>
    <row r="19" spans="1:16" ht="19.5" customHeight="1">
      <c r="A19" s="167" t="s">
        <v>32</v>
      </c>
      <c r="B19" s="168"/>
      <c r="C19" s="109">
        <f>(O19-(G19+E19))/D19</f>
        <v>0.19124052266494596</v>
      </c>
      <c r="D19" s="110">
        <f t="shared" ref="D19:E19" si="0">SUM(D3:D18)</f>
        <v>12398</v>
      </c>
      <c r="E19" s="110">
        <f t="shared" si="0"/>
        <v>1129</v>
      </c>
      <c r="F19" s="109">
        <f>E19/D19</f>
        <v>9.1063074689466048E-2</v>
      </c>
      <c r="G19" s="110">
        <f>SUM(G3:G18)</f>
        <v>630</v>
      </c>
      <c r="H19" s="109">
        <f>G19/D19</f>
        <v>5.0814647523794158E-2</v>
      </c>
      <c r="I19" s="110">
        <f>SUM(I3:I18)</f>
        <v>4532</v>
      </c>
      <c r="J19" s="109">
        <f>I19/D19</f>
        <v>0.36554282948862721</v>
      </c>
      <c r="K19" s="110">
        <f>SUM(K3:K18)</f>
        <v>100</v>
      </c>
      <c r="L19" s="109">
        <f>K19/D19</f>
        <v>8.0658170672689138E-3</v>
      </c>
      <c r="M19" s="110">
        <f>SUM(M3:M18)</f>
        <v>1877</v>
      </c>
      <c r="N19" s="109">
        <f>M19/D19</f>
        <v>0.15139538635263752</v>
      </c>
      <c r="O19" s="110">
        <f>SUM(O3:O18)</f>
        <v>4130</v>
      </c>
      <c r="P19" s="109">
        <f>O19/D19</f>
        <v>0.33311824487820618</v>
      </c>
    </row>
    <row r="20" spans="1:16" ht="19.5" customHeight="1">
      <c r="A20" s="163" t="s">
        <v>36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5"/>
    </row>
    <row r="21" spans="1:16" ht="19.5" customHeight="1">
      <c r="A21" s="54" t="s">
        <v>1</v>
      </c>
      <c r="B21" s="55" t="s">
        <v>2</v>
      </c>
      <c r="C21" s="55" t="s">
        <v>3</v>
      </c>
      <c r="D21" s="56" t="s">
        <v>4</v>
      </c>
      <c r="E21" s="56" t="s">
        <v>5</v>
      </c>
      <c r="F21" s="56" t="s">
        <v>6</v>
      </c>
      <c r="G21" s="56" t="s">
        <v>7</v>
      </c>
      <c r="H21" s="56" t="s">
        <v>6</v>
      </c>
      <c r="I21" s="56" t="s">
        <v>8</v>
      </c>
      <c r="J21" s="56" t="s">
        <v>6</v>
      </c>
      <c r="K21" s="56" t="s">
        <v>9</v>
      </c>
      <c r="L21" s="56" t="s">
        <v>6</v>
      </c>
      <c r="M21" s="56" t="s">
        <v>10</v>
      </c>
      <c r="N21" s="56" t="s">
        <v>6</v>
      </c>
      <c r="O21" s="56" t="s">
        <v>11</v>
      </c>
      <c r="P21" s="57" t="s">
        <v>6</v>
      </c>
    </row>
    <row r="22" spans="1:16" ht="19.5" customHeight="1">
      <c r="A22" s="6">
        <v>1</v>
      </c>
      <c r="B22" s="7" t="s">
        <v>18</v>
      </c>
      <c r="C22" s="58">
        <v>0.34</v>
      </c>
      <c r="D22" s="59">
        <v>399</v>
      </c>
      <c r="E22" s="60">
        <v>30</v>
      </c>
      <c r="F22" s="61">
        <v>0.08</v>
      </c>
      <c r="G22" s="62">
        <v>14</v>
      </c>
      <c r="H22" s="63">
        <v>0.04</v>
      </c>
      <c r="I22" s="64">
        <v>118</v>
      </c>
      <c r="J22" s="65">
        <v>0.3</v>
      </c>
      <c r="K22" s="64">
        <v>3</v>
      </c>
      <c r="L22" s="65">
        <v>0.01</v>
      </c>
      <c r="M22" s="64">
        <v>53</v>
      </c>
      <c r="N22" s="65">
        <v>0.13</v>
      </c>
      <c r="O22" s="106">
        <v>181</v>
      </c>
      <c r="P22" s="67">
        <v>0.45</v>
      </c>
    </row>
    <row r="23" spans="1:16" ht="19.5" customHeight="1">
      <c r="A23" s="6">
        <v>2</v>
      </c>
      <c r="B23" s="7" t="s">
        <v>13</v>
      </c>
      <c r="C23" s="58">
        <v>0.26</v>
      </c>
      <c r="D23" s="59">
        <v>455</v>
      </c>
      <c r="E23" s="60">
        <v>37</v>
      </c>
      <c r="F23" s="61">
        <v>0.08</v>
      </c>
      <c r="G23" s="62">
        <v>24</v>
      </c>
      <c r="H23" s="63">
        <v>0.05</v>
      </c>
      <c r="I23" s="64">
        <v>157</v>
      </c>
      <c r="J23" s="65">
        <v>0.35</v>
      </c>
      <c r="K23" s="64">
        <v>1</v>
      </c>
      <c r="L23" s="65">
        <v>0</v>
      </c>
      <c r="M23" s="64">
        <v>56</v>
      </c>
      <c r="N23" s="65">
        <v>0.12</v>
      </c>
      <c r="O23" s="106">
        <v>180</v>
      </c>
      <c r="P23" s="67">
        <v>0.4</v>
      </c>
    </row>
    <row r="24" spans="1:16" ht="19.5" customHeight="1">
      <c r="A24" s="6">
        <v>3</v>
      </c>
      <c r="B24" s="7" t="s">
        <v>26</v>
      </c>
      <c r="C24" s="58">
        <v>0.26</v>
      </c>
      <c r="D24" s="59">
        <v>412</v>
      </c>
      <c r="E24" s="60">
        <v>36</v>
      </c>
      <c r="F24" s="61">
        <v>0.09</v>
      </c>
      <c r="G24" s="62">
        <v>19</v>
      </c>
      <c r="H24" s="63">
        <v>0.05</v>
      </c>
      <c r="I24" s="64">
        <v>129</v>
      </c>
      <c r="J24" s="65">
        <v>0.31</v>
      </c>
      <c r="K24" s="64">
        <v>3</v>
      </c>
      <c r="L24" s="65">
        <v>0.01</v>
      </c>
      <c r="M24" s="64">
        <v>62</v>
      </c>
      <c r="N24" s="65">
        <v>0.15</v>
      </c>
      <c r="O24" s="106">
        <v>163</v>
      </c>
      <c r="P24" s="67">
        <v>0.4</v>
      </c>
    </row>
    <row r="25" spans="1:16" ht="19.5" customHeight="1">
      <c r="A25" s="6">
        <v>4</v>
      </c>
      <c r="B25" s="7" t="s">
        <v>19</v>
      </c>
      <c r="C25" s="58">
        <v>0.24</v>
      </c>
      <c r="D25" s="59">
        <v>455</v>
      </c>
      <c r="E25" s="60">
        <v>39</v>
      </c>
      <c r="F25" s="61">
        <v>0.09</v>
      </c>
      <c r="G25" s="62">
        <v>17</v>
      </c>
      <c r="H25" s="63">
        <v>0.04</v>
      </c>
      <c r="I25" s="64">
        <v>168</v>
      </c>
      <c r="J25" s="65">
        <v>0.37</v>
      </c>
      <c r="K25" s="64">
        <v>5</v>
      </c>
      <c r="L25" s="65">
        <v>0.01</v>
      </c>
      <c r="M25" s="64">
        <v>61</v>
      </c>
      <c r="N25" s="65">
        <v>0.13</v>
      </c>
      <c r="O25" s="106">
        <v>165</v>
      </c>
      <c r="P25" s="67">
        <v>0.36</v>
      </c>
    </row>
    <row r="26" spans="1:16" ht="19.5" customHeight="1">
      <c r="A26" s="6">
        <v>5</v>
      </c>
      <c r="B26" s="7" t="s">
        <v>22</v>
      </c>
      <c r="C26" s="58">
        <v>0.23</v>
      </c>
      <c r="D26" s="59">
        <v>463</v>
      </c>
      <c r="E26" s="60">
        <v>41</v>
      </c>
      <c r="F26" s="61">
        <v>0.09</v>
      </c>
      <c r="G26" s="62">
        <v>17</v>
      </c>
      <c r="H26" s="63">
        <v>0.04</v>
      </c>
      <c r="I26" s="64">
        <v>156</v>
      </c>
      <c r="J26" s="65">
        <v>0.34</v>
      </c>
      <c r="K26" s="64">
        <v>4</v>
      </c>
      <c r="L26" s="65">
        <v>0.01</v>
      </c>
      <c r="M26" s="64">
        <v>82</v>
      </c>
      <c r="N26" s="65">
        <v>0.18</v>
      </c>
      <c r="O26" s="106">
        <v>163</v>
      </c>
      <c r="P26" s="67">
        <v>0.35</v>
      </c>
    </row>
    <row r="27" spans="1:16" ht="19.5" customHeight="1">
      <c r="A27" s="6">
        <v>6</v>
      </c>
      <c r="B27" s="7" t="s">
        <v>14</v>
      </c>
      <c r="C27" s="58">
        <v>0.23</v>
      </c>
      <c r="D27" s="59">
        <v>388</v>
      </c>
      <c r="E27" s="60">
        <v>38</v>
      </c>
      <c r="F27" s="61">
        <v>0.1</v>
      </c>
      <c r="G27" s="62">
        <v>16</v>
      </c>
      <c r="H27" s="63">
        <v>0.04</v>
      </c>
      <c r="I27" s="64">
        <v>118</v>
      </c>
      <c r="J27" s="65">
        <v>0.3</v>
      </c>
      <c r="K27" s="64">
        <v>2</v>
      </c>
      <c r="L27" s="65">
        <v>0.01</v>
      </c>
      <c r="M27" s="64">
        <v>71</v>
      </c>
      <c r="N27" s="65">
        <v>0.18</v>
      </c>
      <c r="O27" s="106">
        <v>143</v>
      </c>
      <c r="P27" s="67">
        <v>0.37</v>
      </c>
    </row>
    <row r="28" spans="1:16" ht="19.5" customHeight="1">
      <c r="A28" s="6">
        <v>7</v>
      </c>
      <c r="B28" s="7" t="s">
        <v>17</v>
      </c>
      <c r="C28" s="58">
        <v>0.22</v>
      </c>
      <c r="D28" s="59">
        <v>516</v>
      </c>
      <c r="E28" s="60">
        <v>38</v>
      </c>
      <c r="F28" s="61">
        <v>7.0000000000000007E-2</v>
      </c>
      <c r="G28" s="62">
        <v>19</v>
      </c>
      <c r="H28" s="63">
        <v>0.04</v>
      </c>
      <c r="I28" s="64">
        <v>201</v>
      </c>
      <c r="J28" s="65">
        <v>0.39</v>
      </c>
      <c r="K28" s="64">
        <v>5</v>
      </c>
      <c r="L28" s="65">
        <v>0.01</v>
      </c>
      <c r="M28" s="64">
        <v>85</v>
      </c>
      <c r="N28" s="65">
        <v>0.16</v>
      </c>
      <c r="O28" s="106">
        <v>168</v>
      </c>
      <c r="P28" s="67">
        <v>0.33</v>
      </c>
    </row>
    <row r="29" spans="1:16" ht="19.5" customHeight="1">
      <c r="A29" s="70">
        <v>8</v>
      </c>
      <c r="B29" s="71" t="s">
        <v>25</v>
      </c>
      <c r="C29" s="72">
        <v>0.2</v>
      </c>
      <c r="D29" s="73">
        <v>485</v>
      </c>
      <c r="E29" s="74">
        <v>31</v>
      </c>
      <c r="F29" s="75">
        <v>0.06</v>
      </c>
      <c r="G29" s="76">
        <v>20</v>
      </c>
      <c r="H29" s="77">
        <v>0.04</v>
      </c>
      <c r="I29" s="78">
        <v>201</v>
      </c>
      <c r="J29" s="79">
        <v>0.41</v>
      </c>
      <c r="K29" s="78">
        <v>2</v>
      </c>
      <c r="L29" s="79">
        <v>0</v>
      </c>
      <c r="M29" s="78">
        <v>84</v>
      </c>
      <c r="N29" s="79">
        <v>0.17</v>
      </c>
      <c r="O29" s="107">
        <v>147</v>
      </c>
      <c r="P29" s="81">
        <v>0.3</v>
      </c>
    </row>
    <row r="30" spans="1:16" ht="19.5" customHeight="1">
      <c r="A30" s="84">
        <v>9</v>
      </c>
      <c r="B30" s="85" t="s">
        <v>15</v>
      </c>
      <c r="C30" s="86">
        <v>0.18</v>
      </c>
      <c r="D30" s="87">
        <v>554</v>
      </c>
      <c r="E30" s="88">
        <v>45</v>
      </c>
      <c r="F30" s="89">
        <v>0.08</v>
      </c>
      <c r="G30" s="90">
        <v>25</v>
      </c>
      <c r="H30" s="91">
        <v>0.05</v>
      </c>
      <c r="I30" s="92">
        <v>216</v>
      </c>
      <c r="J30" s="93">
        <v>0.39</v>
      </c>
      <c r="K30" s="92">
        <v>6</v>
      </c>
      <c r="L30" s="93">
        <v>0.01</v>
      </c>
      <c r="M30" s="92">
        <v>94</v>
      </c>
      <c r="N30" s="93">
        <v>0.17</v>
      </c>
      <c r="O30" s="108">
        <v>168</v>
      </c>
      <c r="P30" s="95">
        <v>0.3</v>
      </c>
    </row>
    <row r="31" spans="1:16" ht="19.5" customHeight="1">
      <c r="A31" s="6">
        <v>10</v>
      </c>
      <c r="B31" s="7" t="s">
        <v>21</v>
      </c>
      <c r="C31" s="58">
        <v>0.17</v>
      </c>
      <c r="D31" s="59">
        <v>352</v>
      </c>
      <c r="E31" s="60">
        <v>34</v>
      </c>
      <c r="F31" s="61">
        <v>0.1</v>
      </c>
      <c r="G31" s="62">
        <v>14</v>
      </c>
      <c r="H31" s="63">
        <v>0.04</v>
      </c>
      <c r="I31" s="64">
        <v>140</v>
      </c>
      <c r="J31" s="65">
        <v>0.4</v>
      </c>
      <c r="K31" s="64">
        <v>2</v>
      </c>
      <c r="L31" s="65">
        <v>0.01</v>
      </c>
      <c r="M31" s="64">
        <v>55</v>
      </c>
      <c r="N31" s="65">
        <v>0.16</v>
      </c>
      <c r="O31" s="106">
        <v>107</v>
      </c>
      <c r="P31" s="67">
        <v>0.3</v>
      </c>
    </row>
    <row r="32" spans="1:16" ht="19.5" customHeight="1">
      <c r="A32" s="6">
        <v>11</v>
      </c>
      <c r="B32" s="7" t="s">
        <v>23</v>
      </c>
      <c r="C32" s="58">
        <v>0.16</v>
      </c>
      <c r="D32" s="59">
        <v>467</v>
      </c>
      <c r="E32" s="60">
        <v>48</v>
      </c>
      <c r="F32" s="61">
        <v>0.1</v>
      </c>
      <c r="G32" s="62">
        <v>15</v>
      </c>
      <c r="H32" s="63">
        <v>0.03</v>
      </c>
      <c r="I32" s="64">
        <v>189</v>
      </c>
      <c r="J32" s="65">
        <v>0.4</v>
      </c>
      <c r="K32" s="64">
        <v>8</v>
      </c>
      <c r="L32" s="65">
        <v>0.02</v>
      </c>
      <c r="M32" s="64">
        <v>67</v>
      </c>
      <c r="N32" s="65">
        <v>0.14000000000000001</v>
      </c>
      <c r="O32" s="106">
        <v>140</v>
      </c>
      <c r="P32" s="67">
        <v>0.3</v>
      </c>
    </row>
    <row r="33" spans="1:16" ht="19.5" customHeight="1">
      <c r="A33" s="6">
        <v>12</v>
      </c>
      <c r="B33" s="7" t="s">
        <v>24</v>
      </c>
      <c r="C33" s="58">
        <v>0.14000000000000001</v>
      </c>
      <c r="D33" s="59">
        <v>441</v>
      </c>
      <c r="E33" s="60">
        <v>38</v>
      </c>
      <c r="F33" s="61">
        <v>0.09</v>
      </c>
      <c r="G33" s="62">
        <v>19</v>
      </c>
      <c r="H33" s="63">
        <v>0.04</v>
      </c>
      <c r="I33" s="64">
        <v>197</v>
      </c>
      <c r="J33" s="65">
        <v>0.45</v>
      </c>
      <c r="K33" s="64">
        <v>0</v>
      </c>
      <c r="L33" s="65">
        <v>0</v>
      </c>
      <c r="M33" s="64">
        <v>68</v>
      </c>
      <c r="N33" s="65">
        <v>0.15</v>
      </c>
      <c r="O33" s="106">
        <v>119</v>
      </c>
      <c r="P33" s="67">
        <v>0.27</v>
      </c>
    </row>
    <row r="34" spans="1:16" ht="19.5" customHeight="1">
      <c r="A34" s="6">
        <v>13</v>
      </c>
      <c r="B34" s="7" t="s">
        <v>27</v>
      </c>
      <c r="C34" s="58">
        <v>0.14000000000000001</v>
      </c>
      <c r="D34" s="59">
        <v>391</v>
      </c>
      <c r="E34" s="60">
        <v>42</v>
      </c>
      <c r="F34" s="61">
        <v>0.11</v>
      </c>
      <c r="G34" s="62">
        <v>17</v>
      </c>
      <c r="H34" s="63">
        <v>0.04</v>
      </c>
      <c r="I34" s="64">
        <v>139</v>
      </c>
      <c r="J34" s="65">
        <v>0.36</v>
      </c>
      <c r="K34" s="64">
        <v>3</v>
      </c>
      <c r="L34" s="65">
        <v>0.01</v>
      </c>
      <c r="M34" s="64">
        <v>78</v>
      </c>
      <c r="N34" s="65">
        <v>0.2</v>
      </c>
      <c r="O34" s="106">
        <v>112</v>
      </c>
      <c r="P34" s="67">
        <v>0.28999999999999998</v>
      </c>
    </row>
    <row r="35" spans="1:16" ht="19.5" customHeight="1">
      <c r="A35" s="6">
        <v>14</v>
      </c>
      <c r="B35" s="7" t="s">
        <v>16</v>
      </c>
      <c r="C35" s="58">
        <v>0.11</v>
      </c>
      <c r="D35" s="59">
        <v>376</v>
      </c>
      <c r="E35" s="60">
        <v>38</v>
      </c>
      <c r="F35" s="61">
        <v>0.1</v>
      </c>
      <c r="G35" s="62">
        <v>22</v>
      </c>
      <c r="H35" s="63">
        <v>0.06</v>
      </c>
      <c r="I35" s="64">
        <v>139</v>
      </c>
      <c r="J35" s="65">
        <v>0.37</v>
      </c>
      <c r="K35" s="64">
        <v>8</v>
      </c>
      <c r="L35" s="65">
        <v>0.02</v>
      </c>
      <c r="M35" s="64">
        <v>67</v>
      </c>
      <c r="N35" s="65">
        <v>0.18</v>
      </c>
      <c r="O35" s="106">
        <v>102</v>
      </c>
      <c r="P35" s="67">
        <v>0.27</v>
      </c>
    </row>
    <row r="36" spans="1:16" ht="19.5" customHeight="1">
      <c r="A36" s="6">
        <v>15</v>
      </c>
      <c r="B36" s="7" t="s">
        <v>20</v>
      </c>
      <c r="C36" s="58">
        <v>0.04</v>
      </c>
      <c r="D36" s="59">
        <v>439</v>
      </c>
      <c r="E36" s="60">
        <v>61</v>
      </c>
      <c r="F36" s="61">
        <v>0.14000000000000001</v>
      </c>
      <c r="G36" s="62">
        <v>24</v>
      </c>
      <c r="H36" s="63">
        <v>0.05</v>
      </c>
      <c r="I36" s="64">
        <v>183</v>
      </c>
      <c r="J36" s="65">
        <v>0.42</v>
      </c>
      <c r="K36" s="64">
        <v>1</v>
      </c>
      <c r="L36" s="65">
        <v>0</v>
      </c>
      <c r="M36" s="64">
        <v>69</v>
      </c>
      <c r="N36" s="65">
        <v>0.16</v>
      </c>
      <c r="O36" s="106">
        <v>101</v>
      </c>
      <c r="P36" s="67">
        <v>0.23</v>
      </c>
    </row>
    <row r="37" spans="1:16" ht="19.5" customHeight="1">
      <c r="A37" s="6">
        <v>16</v>
      </c>
      <c r="B37" s="7" t="s">
        <v>28</v>
      </c>
      <c r="C37" s="58">
        <v>0.03</v>
      </c>
      <c r="D37" s="59">
        <v>223</v>
      </c>
      <c r="E37" s="60">
        <v>24</v>
      </c>
      <c r="F37" s="61">
        <v>0.11</v>
      </c>
      <c r="G37" s="62">
        <v>13</v>
      </c>
      <c r="H37" s="63">
        <v>0.06</v>
      </c>
      <c r="I37" s="64">
        <v>104</v>
      </c>
      <c r="J37" s="65">
        <v>0.47</v>
      </c>
      <c r="K37" s="64">
        <v>2</v>
      </c>
      <c r="L37" s="65">
        <v>0.01</v>
      </c>
      <c r="M37" s="64">
        <v>37</v>
      </c>
      <c r="N37" s="65">
        <v>0.17</v>
      </c>
      <c r="O37" s="106">
        <v>43</v>
      </c>
      <c r="P37" s="67">
        <v>0.19</v>
      </c>
    </row>
    <row r="38" spans="1:16" ht="19.5" customHeight="1">
      <c r="A38" s="167" t="s">
        <v>32</v>
      </c>
      <c r="B38" s="168"/>
      <c r="C38" s="109">
        <f>(O38-(G38+E38))/D38</f>
        <v>0.18882042253521128</v>
      </c>
      <c r="D38" s="110">
        <f t="shared" ref="D38:E38" si="1">SUM(D22:D37)</f>
        <v>6816</v>
      </c>
      <c r="E38" s="110">
        <f t="shared" si="1"/>
        <v>620</v>
      </c>
      <c r="F38" s="109">
        <f>E38/D38</f>
        <v>9.0962441314553985E-2</v>
      </c>
      <c r="G38" s="110">
        <f>SUM(G22:G37)</f>
        <v>295</v>
      </c>
      <c r="H38" s="109">
        <f>G38/D38</f>
        <v>4.3280516431924883E-2</v>
      </c>
      <c r="I38" s="110">
        <f>SUM(I22:I37)</f>
        <v>2555</v>
      </c>
      <c r="J38" s="109">
        <f>I38/D38</f>
        <v>0.3748532863849765</v>
      </c>
      <c r="K38" s="110">
        <f>SUM(K22:K37)</f>
        <v>55</v>
      </c>
      <c r="L38" s="109">
        <f>K38/D38</f>
        <v>8.06924882629108E-3</v>
      </c>
      <c r="M38" s="110">
        <f>SUM(M22:M37)</f>
        <v>1089</v>
      </c>
      <c r="N38" s="109">
        <f>M38/D38</f>
        <v>0.15977112676056338</v>
      </c>
      <c r="O38" s="110">
        <f>SUM(O22:O37)</f>
        <v>2202</v>
      </c>
      <c r="P38" s="109">
        <f>O38/D38</f>
        <v>0.32306338028169013</v>
      </c>
    </row>
    <row r="39" spans="1:16" ht="19.5" customHeight="1">
      <c r="A39" s="111"/>
      <c r="B39" s="111"/>
      <c r="C39" s="111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</row>
    <row r="40" spans="1:16" ht="19.5" customHeight="1">
      <c r="A40" s="111"/>
      <c r="B40" s="111"/>
      <c r="C40" s="111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</row>
    <row r="41" spans="1:16" ht="19.5" customHeight="1">
      <c r="A41" s="111"/>
      <c r="B41" s="111"/>
      <c r="C41" s="111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</row>
    <row r="42" spans="1:16" ht="19.5" customHeight="1">
      <c r="A42" s="111"/>
      <c r="B42" s="111"/>
      <c r="C42" s="111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</row>
    <row r="43" spans="1:16" ht="19.5" customHeight="1">
      <c r="A43" s="111"/>
      <c r="B43" s="111"/>
      <c r="C43" s="111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</row>
    <row r="44" spans="1:16" ht="19.5" customHeight="1">
      <c r="A44" s="111"/>
      <c r="B44" s="111"/>
      <c r="C44" s="111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</row>
    <row r="45" spans="1:16" ht="19.5" customHeight="1">
      <c r="A45" s="111"/>
      <c r="B45" s="111"/>
      <c r="C45" s="111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</row>
    <row r="46" spans="1:16" ht="19.5" customHeight="1">
      <c r="A46" s="111"/>
      <c r="B46" s="111"/>
      <c r="C46" s="111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</row>
    <row r="47" spans="1:16" ht="19.5" customHeight="1">
      <c r="A47" s="111"/>
      <c r="B47" s="111"/>
      <c r="C47" s="111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</row>
    <row r="48" spans="1:16" ht="19.5" customHeight="1">
      <c r="A48" s="111"/>
      <c r="B48" s="111"/>
      <c r="C48" s="111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</row>
    <row r="49" spans="1:16" ht="19.5" customHeight="1">
      <c r="A49" s="111"/>
      <c r="B49" s="111"/>
      <c r="C49" s="111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</row>
    <row r="50" spans="1:16" ht="19.5" customHeight="1">
      <c r="A50" s="111"/>
      <c r="B50" s="111"/>
      <c r="C50" s="111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</row>
    <row r="51" spans="1:16" ht="19.5" customHeight="1">
      <c r="A51" s="111"/>
      <c r="B51" s="111"/>
      <c r="C51" s="111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</row>
    <row r="52" spans="1:16" ht="19.5" customHeight="1">
      <c r="A52" s="111"/>
      <c r="B52" s="111"/>
      <c r="C52" s="111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</row>
    <row r="53" spans="1:16" ht="19.5" customHeight="1">
      <c r="A53" s="111"/>
      <c r="B53" s="111"/>
      <c r="C53" s="111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</row>
    <row r="54" spans="1:16" ht="19.5" customHeight="1">
      <c r="A54" s="111"/>
      <c r="B54" s="111"/>
      <c r="C54" s="111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</row>
    <row r="55" spans="1:16" ht="19.5" customHeight="1">
      <c r="A55" s="111"/>
      <c r="B55" s="111"/>
      <c r="C55" s="111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</row>
    <row r="56" spans="1:16" ht="19.5" customHeight="1">
      <c r="A56" s="111"/>
      <c r="B56" s="111"/>
      <c r="C56" s="111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</row>
    <row r="57" spans="1:16" ht="19.5" customHeight="1">
      <c r="A57" s="111"/>
      <c r="B57" s="111"/>
      <c r="C57" s="111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</row>
    <row r="58" spans="1:16" ht="19.5" customHeight="1">
      <c r="A58" s="111"/>
      <c r="B58" s="111"/>
      <c r="C58" s="111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</row>
    <row r="59" spans="1:16" ht="19.5" customHeight="1">
      <c r="A59" s="111"/>
      <c r="B59" s="111"/>
      <c r="C59" s="111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</row>
    <row r="60" spans="1:16" ht="19.5" customHeight="1">
      <c r="A60" s="111"/>
      <c r="B60" s="111"/>
      <c r="C60" s="111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</row>
    <row r="61" spans="1:16" ht="19.5" customHeight="1">
      <c r="A61" s="111"/>
      <c r="B61" s="111"/>
      <c r="C61" s="111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</row>
    <row r="62" spans="1:16" ht="19.5" customHeight="1">
      <c r="A62" s="111"/>
      <c r="B62" s="111"/>
      <c r="C62" s="111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</row>
    <row r="63" spans="1:16" ht="19.5" customHeight="1">
      <c r="A63" s="111"/>
      <c r="B63" s="111"/>
      <c r="C63" s="111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</row>
    <row r="64" spans="1:16" ht="19.5" customHeight="1">
      <c r="A64" s="111"/>
      <c r="B64" s="111"/>
      <c r="C64" s="111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</row>
    <row r="65" spans="1:16" ht="19.5" customHeight="1">
      <c r="A65" s="111"/>
      <c r="B65" s="111"/>
      <c r="C65" s="111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</row>
    <row r="66" spans="1:16" ht="19.5" customHeight="1">
      <c r="A66" s="111"/>
      <c r="B66" s="111"/>
      <c r="C66" s="111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</row>
    <row r="67" spans="1:16" ht="19.5" customHeight="1">
      <c r="A67" s="111"/>
      <c r="B67" s="111"/>
      <c r="C67" s="111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</row>
    <row r="68" spans="1:16" ht="19.5" customHeight="1">
      <c r="A68" s="111"/>
      <c r="B68" s="111"/>
      <c r="C68" s="111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</row>
    <row r="69" spans="1:16" ht="19.5" customHeight="1">
      <c r="A69" s="111"/>
      <c r="B69" s="111"/>
      <c r="C69" s="111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</row>
    <row r="70" spans="1:16" ht="19.5" customHeight="1">
      <c r="A70" s="111"/>
      <c r="B70" s="111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</row>
    <row r="71" spans="1:16" ht="19.5" customHeight="1">
      <c r="A71" s="111"/>
      <c r="B71" s="111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</row>
    <row r="72" spans="1:16" ht="19.5" customHeight="1">
      <c r="A72" s="111"/>
      <c r="B72" s="111"/>
      <c r="C72" s="111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</row>
    <row r="73" spans="1:16" ht="19.5" customHeight="1">
      <c r="A73" s="111"/>
      <c r="B73" s="111"/>
      <c r="C73" s="111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</row>
    <row r="74" spans="1:16" ht="19.5" customHeight="1">
      <c r="A74" s="111"/>
      <c r="B74" s="111"/>
      <c r="C74" s="111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</row>
    <row r="75" spans="1:16" ht="19.5" customHeight="1">
      <c r="A75" s="111"/>
      <c r="B75" s="111"/>
      <c r="C75" s="111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</row>
    <row r="76" spans="1:16" ht="19.5" customHeight="1">
      <c r="A76" s="111"/>
      <c r="B76" s="111"/>
      <c r="C76" s="111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</row>
    <row r="77" spans="1:16" ht="19.5" customHeight="1">
      <c r="A77" s="111"/>
      <c r="B77" s="111"/>
      <c r="C77" s="111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</row>
    <row r="78" spans="1:16" ht="19.5" customHeight="1">
      <c r="A78" s="111"/>
      <c r="B78" s="111"/>
      <c r="C78" s="111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</row>
    <row r="79" spans="1:16" ht="19.5" customHeight="1">
      <c r="A79" s="111"/>
      <c r="B79" s="111"/>
      <c r="C79" s="111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</row>
    <row r="80" spans="1:16" ht="19.5" customHeight="1">
      <c r="A80" s="111"/>
      <c r="B80" s="111"/>
      <c r="C80" s="111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</row>
    <row r="81" spans="1:16" ht="19.5" customHeight="1">
      <c r="A81" s="111"/>
      <c r="B81" s="111"/>
      <c r="C81" s="111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</row>
    <row r="82" spans="1:16" ht="19.5" customHeight="1">
      <c r="A82" s="111"/>
      <c r="B82" s="111"/>
      <c r="C82" s="111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</row>
    <row r="83" spans="1:16" ht="19.5" customHeight="1">
      <c r="A83" s="111"/>
      <c r="B83" s="111"/>
      <c r="C83" s="111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</row>
    <row r="84" spans="1:16" ht="19.5" customHeight="1">
      <c r="A84" s="111"/>
      <c r="B84" s="111"/>
      <c r="C84" s="111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</row>
    <row r="85" spans="1:16" ht="19.5" customHeight="1">
      <c r="A85" s="111"/>
      <c r="B85" s="111"/>
      <c r="C85" s="111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</row>
    <row r="86" spans="1:16" ht="19.5" customHeight="1">
      <c r="A86" s="111"/>
      <c r="B86" s="111"/>
      <c r="C86" s="111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</row>
    <row r="87" spans="1:16" ht="19.5" customHeight="1">
      <c r="A87" s="111"/>
      <c r="B87" s="111"/>
      <c r="C87" s="111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</row>
    <row r="88" spans="1:16" ht="19.5" customHeight="1">
      <c r="A88" s="111"/>
      <c r="B88" s="111"/>
      <c r="C88" s="111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</row>
    <row r="89" spans="1:16" ht="19.5" customHeight="1">
      <c r="A89" s="111"/>
      <c r="B89" s="111"/>
      <c r="C89" s="111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</row>
    <row r="90" spans="1:16" ht="19.5" customHeight="1">
      <c r="A90" s="111"/>
      <c r="B90" s="111"/>
      <c r="C90" s="111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</row>
    <row r="91" spans="1:16" ht="19.5" customHeight="1">
      <c r="A91" s="111"/>
      <c r="B91" s="111"/>
      <c r="C91" s="111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</row>
    <row r="92" spans="1:16" ht="19.5" customHeight="1">
      <c r="A92" s="111"/>
      <c r="B92" s="111"/>
      <c r="C92" s="111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</row>
    <row r="93" spans="1:16" ht="19.5" customHeight="1">
      <c r="A93" s="111"/>
      <c r="B93" s="111"/>
      <c r="C93" s="111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</row>
    <row r="94" spans="1:16" ht="19.5" customHeight="1">
      <c r="A94" s="111"/>
      <c r="B94" s="111"/>
      <c r="C94" s="111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</row>
    <row r="95" spans="1:16" ht="19.5" customHeight="1">
      <c r="A95" s="111"/>
      <c r="B95" s="111"/>
      <c r="C95" s="111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</row>
    <row r="96" spans="1:16" ht="19.5" customHeight="1">
      <c r="A96" s="111"/>
      <c r="B96" s="111"/>
      <c r="C96" s="111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</row>
    <row r="97" spans="1:16" ht="19.5" customHeight="1">
      <c r="A97" s="111"/>
      <c r="B97" s="111"/>
      <c r="C97" s="111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</row>
    <row r="98" spans="1:16" ht="19.5" customHeight="1">
      <c r="A98" s="111"/>
      <c r="B98" s="111"/>
      <c r="C98" s="111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</row>
    <row r="99" spans="1:16" ht="19.5" customHeight="1">
      <c r="A99" s="111"/>
      <c r="B99" s="111"/>
      <c r="C99" s="111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</row>
    <row r="100" spans="1:16" ht="19.5" customHeight="1">
      <c r="A100" s="111"/>
      <c r="B100" s="111"/>
      <c r="C100" s="111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</row>
  </sheetData>
  <mergeCells count="4">
    <mergeCell ref="A1:P1"/>
    <mergeCell ref="A19:B19"/>
    <mergeCell ref="A38:B38"/>
    <mergeCell ref="A20:P20"/>
  </mergeCells>
  <printOptions horizontalCentered="1"/>
  <pageMargins left="0.23622047244094491" right="0.23622047244094491" top="0.74803149606299213" bottom="0.74803149606299213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00"/>
  <sheetViews>
    <sheetView workbookViewId="0"/>
  </sheetViews>
  <sheetFormatPr baseColWidth="10" defaultColWidth="14.42578125" defaultRowHeight="15" customHeight="1"/>
  <cols>
    <col min="1" max="1" width="2.5703125" customWidth="1"/>
    <col min="2" max="2" width="18.85546875" customWidth="1"/>
    <col min="3" max="4" width="4.140625" customWidth="1"/>
    <col min="5" max="5" width="3.28515625" customWidth="1"/>
    <col min="6" max="6" width="4.140625" customWidth="1"/>
    <col min="7" max="7" width="3.28515625" customWidth="1"/>
    <col min="8" max="10" width="4.140625" customWidth="1"/>
    <col min="11" max="11" width="2.42578125" customWidth="1"/>
    <col min="12" max="12" width="3.140625" customWidth="1"/>
    <col min="13" max="13" width="3.28515625" customWidth="1"/>
    <col min="14" max="16" width="4.140625" customWidth="1"/>
  </cols>
  <sheetData>
    <row r="1" spans="1:16" ht="19.5" customHeight="1">
      <c r="A1" s="163" t="s">
        <v>37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5"/>
    </row>
    <row r="2" spans="1:16" ht="19.5" customHeight="1">
      <c r="A2" s="102" t="s">
        <v>1</v>
      </c>
      <c r="B2" s="103" t="s">
        <v>2</v>
      </c>
      <c r="C2" s="103" t="s">
        <v>3</v>
      </c>
      <c r="D2" s="104" t="s">
        <v>4</v>
      </c>
      <c r="E2" s="104" t="s">
        <v>5</v>
      </c>
      <c r="F2" s="104" t="s">
        <v>6</v>
      </c>
      <c r="G2" s="104" t="s">
        <v>7</v>
      </c>
      <c r="H2" s="104" t="s">
        <v>6</v>
      </c>
      <c r="I2" s="104" t="s">
        <v>8</v>
      </c>
      <c r="J2" s="104" t="s">
        <v>6</v>
      </c>
      <c r="K2" s="104" t="s">
        <v>9</v>
      </c>
      <c r="L2" s="104" t="s">
        <v>6</v>
      </c>
      <c r="M2" s="104" t="s">
        <v>10</v>
      </c>
      <c r="N2" s="104" t="s">
        <v>6</v>
      </c>
      <c r="O2" s="104" t="s">
        <v>11</v>
      </c>
      <c r="P2" s="105" t="s">
        <v>6</v>
      </c>
    </row>
    <row r="3" spans="1:16" ht="19.5" customHeight="1">
      <c r="A3" s="6">
        <v>1</v>
      </c>
      <c r="B3" s="7" t="s">
        <v>13</v>
      </c>
      <c r="C3" s="58">
        <v>0.37</v>
      </c>
      <c r="D3" s="59">
        <v>302</v>
      </c>
      <c r="E3" s="60">
        <v>14</v>
      </c>
      <c r="F3" s="61">
        <v>0.05</v>
      </c>
      <c r="G3" s="62">
        <v>13</v>
      </c>
      <c r="H3" s="63">
        <v>0.04</v>
      </c>
      <c r="I3" s="64">
        <v>93</v>
      </c>
      <c r="J3" s="65">
        <v>0.31</v>
      </c>
      <c r="K3" s="64">
        <v>2</v>
      </c>
      <c r="L3" s="65">
        <v>0.01</v>
      </c>
      <c r="M3" s="64">
        <v>40</v>
      </c>
      <c r="N3" s="65">
        <v>0.13</v>
      </c>
      <c r="O3" s="106">
        <v>140</v>
      </c>
      <c r="P3" s="67">
        <v>0.46</v>
      </c>
    </row>
    <row r="4" spans="1:16" ht="19.5" customHeight="1">
      <c r="A4" s="6">
        <v>2</v>
      </c>
      <c r="B4" s="7" t="s">
        <v>14</v>
      </c>
      <c r="C4" s="58">
        <v>0.32</v>
      </c>
      <c r="D4" s="59">
        <v>296</v>
      </c>
      <c r="E4" s="60">
        <v>21</v>
      </c>
      <c r="F4" s="61">
        <v>7.0000000000000007E-2</v>
      </c>
      <c r="G4" s="62">
        <v>17</v>
      </c>
      <c r="H4" s="63">
        <v>0.06</v>
      </c>
      <c r="I4" s="64">
        <v>77</v>
      </c>
      <c r="J4" s="65">
        <v>0.26</v>
      </c>
      <c r="K4" s="64">
        <v>2</v>
      </c>
      <c r="L4" s="65">
        <v>0.01</v>
      </c>
      <c r="M4" s="64">
        <v>46</v>
      </c>
      <c r="N4" s="65">
        <v>0.16</v>
      </c>
      <c r="O4" s="106">
        <v>133</v>
      </c>
      <c r="P4" s="67">
        <v>0.45</v>
      </c>
    </row>
    <row r="5" spans="1:16" ht="19.5" customHeight="1">
      <c r="A5" s="6">
        <v>3</v>
      </c>
      <c r="B5" s="7" t="s">
        <v>22</v>
      </c>
      <c r="C5" s="58">
        <v>0.28000000000000003</v>
      </c>
      <c r="D5" s="59">
        <v>351</v>
      </c>
      <c r="E5" s="60">
        <v>30</v>
      </c>
      <c r="F5" s="61">
        <v>0.09</v>
      </c>
      <c r="G5" s="62">
        <v>14</v>
      </c>
      <c r="H5" s="63">
        <v>0.04</v>
      </c>
      <c r="I5" s="64">
        <v>115</v>
      </c>
      <c r="J5" s="65">
        <v>0.33</v>
      </c>
      <c r="K5" s="64">
        <v>5</v>
      </c>
      <c r="L5" s="65">
        <v>0.01</v>
      </c>
      <c r="M5" s="64">
        <v>44</v>
      </c>
      <c r="N5" s="65">
        <v>0.13</v>
      </c>
      <c r="O5" s="106">
        <v>143</v>
      </c>
      <c r="P5" s="67">
        <v>0.41</v>
      </c>
    </row>
    <row r="6" spans="1:16" ht="19.5" customHeight="1">
      <c r="A6" s="6">
        <v>4</v>
      </c>
      <c r="B6" s="7" t="s">
        <v>18</v>
      </c>
      <c r="C6" s="58">
        <v>0.28000000000000003</v>
      </c>
      <c r="D6" s="59">
        <v>327</v>
      </c>
      <c r="E6" s="60">
        <v>30</v>
      </c>
      <c r="F6" s="61">
        <v>0.09</v>
      </c>
      <c r="G6" s="62">
        <v>21</v>
      </c>
      <c r="H6" s="63">
        <v>0.06</v>
      </c>
      <c r="I6" s="64">
        <v>101</v>
      </c>
      <c r="J6" s="65">
        <v>0.31</v>
      </c>
      <c r="K6" s="64">
        <v>3</v>
      </c>
      <c r="L6" s="65">
        <v>0.01</v>
      </c>
      <c r="M6" s="64">
        <v>31</v>
      </c>
      <c r="N6" s="65">
        <v>0.09</v>
      </c>
      <c r="O6" s="106">
        <v>141</v>
      </c>
      <c r="P6" s="67">
        <v>0.43</v>
      </c>
    </row>
    <row r="7" spans="1:16" ht="19.5" customHeight="1">
      <c r="A7" s="6">
        <v>5</v>
      </c>
      <c r="B7" s="7" t="s">
        <v>15</v>
      </c>
      <c r="C7" s="58">
        <v>0.22</v>
      </c>
      <c r="D7" s="59">
        <v>411</v>
      </c>
      <c r="E7" s="60">
        <v>39</v>
      </c>
      <c r="F7" s="61">
        <v>0.09</v>
      </c>
      <c r="G7" s="62">
        <v>24</v>
      </c>
      <c r="H7" s="63">
        <v>0.06</v>
      </c>
      <c r="I7" s="64">
        <v>125</v>
      </c>
      <c r="J7" s="65">
        <v>0.3</v>
      </c>
      <c r="K7" s="64">
        <v>1</v>
      </c>
      <c r="L7" s="65">
        <v>0</v>
      </c>
      <c r="M7" s="64">
        <v>70</v>
      </c>
      <c r="N7" s="65">
        <v>0.17</v>
      </c>
      <c r="O7" s="106">
        <v>152</v>
      </c>
      <c r="P7" s="67">
        <v>0.37</v>
      </c>
    </row>
    <row r="8" spans="1:16" ht="19.5" customHeight="1">
      <c r="A8" s="6">
        <v>6</v>
      </c>
      <c r="B8" s="7" t="s">
        <v>17</v>
      </c>
      <c r="C8" s="58">
        <v>0.22</v>
      </c>
      <c r="D8" s="59">
        <v>361</v>
      </c>
      <c r="E8" s="60">
        <v>28</v>
      </c>
      <c r="F8" s="61">
        <v>0.08</v>
      </c>
      <c r="G8" s="62">
        <v>23</v>
      </c>
      <c r="H8" s="63">
        <v>0.06</v>
      </c>
      <c r="I8" s="64">
        <v>122</v>
      </c>
      <c r="J8" s="65">
        <v>0.34</v>
      </c>
      <c r="K8" s="64">
        <v>5</v>
      </c>
      <c r="L8" s="65">
        <v>0.01</v>
      </c>
      <c r="M8" s="64">
        <v>54</v>
      </c>
      <c r="N8" s="65">
        <v>0.15</v>
      </c>
      <c r="O8" s="106">
        <v>129</v>
      </c>
      <c r="P8" s="67">
        <v>0.36</v>
      </c>
    </row>
    <row r="9" spans="1:16" ht="19.5" customHeight="1">
      <c r="A9" s="6">
        <v>7</v>
      </c>
      <c r="B9" s="7" t="s">
        <v>21</v>
      </c>
      <c r="C9" s="58">
        <v>0.2</v>
      </c>
      <c r="D9" s="59">
        <v>322</v>
      </c>
      <c r="E9" s="60">
        <v>30</v>
      </c>
      <c r="F9" s="61">
        <v>0.09</v>
      </c>
      <c r="G9" s="62">
        <v>23</v>
      </c>
      <c r="H9" s="63">
        <v>7.0000000000000007E-2</v>
      </c>
      <c r="I9" s="64">
        <v>105</v>
      </c>
      <c r="J9" s="65">
        <v>0.33</v>
      </c>
      <c r="K9" s="64">
        <v>2</v>
      </c>
      <c r="L9" s="65">
        <v>0.01</v>
      </c>
      <c r="M9" s="64">
        <v>46</v>
      </c>
      <c r="N9" s="65">
        <v>0.14000000000000001</v>
      </c>
      <c r="O9" s="106">
        <v>116</v>
      </c>
      <c r="P9" s="67">
        <v>0.36</v>
      </c>
    </row>
    <row r="10" spans="1:16" ht="19.5" customHeight="1">
      <c r="A10" s="70">
        <v>8</v>
      </c>
      <c r="B10" s="71" t="s">
        <v>26</v>
      </c>
      <c r="C10" s="72">
        <v>0.2</v>
      </c>
      <c r="D10" s="73">
        <v>301</v>
      </c>
      <c r="E10" s="74">
        <v>29</v>
      </c>
      <c r="F10" s="75">
        <v>0.1</v>
      </c>
      <c r="G10" s="76">
        <v>16</v>
      </c>
      <c r="H10" s="77">
        <v>0.05</v>
      </c>
      <c r="I10" s="78">
        <v>95</v>
      </c>
      <c r="J10" s="79">
        <v>0.32</v>
      </c>
      <c r="K10" s="78">
        <v>3</v>
      </c>
      <c r="L10" s="79">
        <v>0.01</v>
      </c>
      <c r="M10" s="78">
        <v>53</v>
      </c>
      <c r="N10" s="79">
        <v>0.18</v>
      </c>
      <c r="O10" s="107">
        <v>105</v>
      </c>
      <c r="P10" s="81">
        <v>0.35</v>
      </c>
    </row>
    <row r="11" spans="1:16" ht="19.5" customHeight="1">
      <c r="A11" s="84">
        <v>9</v>
      </c>
      <c r="B11" s="85" t="s">
        <v>25</v>
      </c>
      <c r="C11" s="86">
        <v>0.18</v>
      </c>
      <c r="D11" s="87">
        <v>392</v>
      </c>
      <c r="E11" s="88">
        <v>32</v>
      </c>
      <c r="F11" s="89">
        <v>0.08</v>
      </c>
      <c r="G11" s="90">
        <v>19</v>
      </c>
      <c r="H11" s="91">
        <v>0.05</v>
      </c>
      <c r="I11" s="92">
        <v>152</v>
      </c>
      <c r="J11" s="93">
        <v>0.39</v>
      </c>
      <c r="K11" s="92">
        <v>2</v>
      </c>
      <c r="L11" s="93">
        <v>0.01</v>
      </c>
      <c r="M11" s="92">
        <v>64</v>
      </c>
      <c r="N11" s="93">
        <v>0.16</v>
      </c>
      <c r="O11" s="108">
        <v>123</v>
      </c>
      <c r="P11" s="95">
        <v>0.31</v>
      </c>
    </row>
    <row r="12" spans="1:16" ht="19.5" customHeight="1">
      <c r="A12" s="6">
        <v>10</v>
      </c>
      <c r="B12" s="7" t="s">
        <v>19</v>
      </c>
      <c r="C12" s="58">
        <v>0.17</v>
      </c>
      <c r="D12" s="59">
        <v>411</v>
      </c>
      <c r="E12" s="60">
        <v>45</v>
      </c>
      <c r="F12" s="61">
        <v>0.11</v>
      </c>
      <c r="G12" s="62">
        <v>20</v>
      </c>
      <c r="H12" s="63">
        <v>0.05</v>
      </c>
      <c r="I12" s="64">
        <v>147</v>
      </c>
      <c r="J12" s="65">
        <v>0.36</v>
      </c>
      <c r="K12" s="64">
        <v>0</v>
      </c>
      <c r="L12" s="65">
        <v>0</v>
      </c>
      <c r="M12" s="64">
        <v>63</v>
      </c>
      <c r="N12" s="65">
        <v>0.15</v>
      </c>
      <c r="O12" s="106">
        <v>136</v>
      </c>
      <c r="P12" s="67">
        <v>0.33</v>
      </c>
    </row>
    <row r="13" spans="1:16" ht="19.5" customHeight="1">
      <c r="A13" s="6">
        <v>11</v>
      </c>
      <c r="B13" s="7" t="s">
        <v>23</v>
      </c>
      <c r="C13" s="58">
        <v>0.17</v>
      </c>
      <c r="D13" s="59">
        <v>358</v>
      </c>
      <c r="E13" s="60">
        <v>33</v>
      </c>
      <c r="F13" s="61">
        <v>0.09</v>
      </c>
      <c r="G13" s="62">
        <v>21</v>
      </c>
      <c r="H13" s="63">
        <v>0.06</v>
      </c>
      <c r="I13" s="64">
        <v>147</v>
      </c>
      <c r="J13" s="65">
        <v>0.41</v>
      </c>
      <c r="K13" s="64">
        <v>8</v>
      </c>
      <c r="L13" s="65">
        <v>0.02</v>
      </c>
      <c r="M13" s="64">
        <v>35</v>
      </c>
      <c r="N13" s="65">
        <v>0.1</v>
      </c>
      <c r="O13" s="106">
        <v>114</v>
      </c>
      <c r="P13" s="67">
        <v>0.32</v>
      </c>
    </row>
    <row r="14" spans="1:16" ht="19.5" customHeight="1">
      <c r="A14" s="6">
        <v>12</v>
      </c>
      <c r="B14" s="7" t="s">
        <v>27</v>
      </c>
      <c r="C14" s="58">
        <v>0.17</v>
      </c>
      <c r="D14" s="59">
        <v>338</v>
      </c>
      <c r="E14" s="60">
        <v>24</v>
      </c>
      <c r="F14" s="61">
        <v>7.0000000000000007E-2</v>
      </c>
      <c r="G14" s="62">
        <v>17</v>
      </c>
      <c r="H14" s="63">
        <v>0.05</v>
      </c>
      <c r="I14" s="64">
        <v>137</v>
      </c>
      <c r="J14" s="65">
        <v>0.41</v>
      </c>
      <c r="K14" s="64">
        <v>4</v>
      </c>
      <c r="L14" s="65">
        <v>0.01</v>
      </c>
      <c r="M14" s="64">
        <v>58</v>
      </c>
      <c r="N14" s="65">
        <v>0.17</v>
      </c>
      <c r="O14" s="106">
        <v>98</v>
      </c>
      <c r="P14" s="67">
        <v>0.28999999999999998</v>
      </c>
    </row>
    <row r="15" spans="1:16" ht="19.5" customHeight="1">
      <c r="A15" s="6">
        <v>13</v>
      </c>
      <c r="B15" s="7" t="s">
        <v>24</v>
      </c>
      <c r="C15" s="58">
        <v>0.15</v>
      </c>
      <c r="D15" s="59">
        <v>310</v>
      </c>
      <c r="E15" s="60">
        <v>31</v>
      </c>
      <c r="F15" s="61">
        <v>0.1</v>
      </c>
      <c r="G15" s="62">
        <v>18</v>
      </c>
      <c r="H15" s="63">
        <v>0.06</v>
      </c>
      <c r="I15" s="64">
        <v>118</v>
      </c>
      <c r="J15" s="65">
        <v>0.38</v>
      </c>
      <c r="K15" s="64">
        <v>2</v>
      </c>
      <c r="L15" s="65">
        <v>0.01</v>
      </c>
      <c r="M15" s="64">
        <v>45</v>
      </c>
      <c r="N15" s="65">
        <v>0.15</v>
      </c>
      <c r="O15" s="106">
        <v>96</v>
      </c>
      <c r="P15" s="67">
        <v>0.31</v>
      </c>
    </row>
    <row r="16" spans="1:16" ht="19.5" customHeight="1">
      <c r="A16" s="6">
        <v>14</v>
      </c>
      <c r="B16" s="7" t="s">
        <v>20</v>
      </c>
      <c r="C16" s="58">
        <v>0.12</v>
      </c>
      <c r="D16" s="59">
        <v>441</v>
      </c>
      <c r="E16" s="60">
        <v>50</v>
      </c>
      <c r="F16" s="61">
        <v>0.11</v>
      </c>
      <c r="G16" s="62">
        <v>27</v>
      </c>
      <c r="H16" s="63">
        <v>0.06</v>
      </c>
      <c r="I16" s="64">
        <v>172</v>
      </c>
      <c r="J16" s="65">
        <v>0.39</v>
      </c>
      <c r="K16" s="64">
        <v>4</v>
      </c>
      <c r="L16" s="65">
        <v>0.01</v>
      </c>
      <c r="M16" s="64">
        <v>58</v>
      </c>
      <c r="N16" s="65">
        <v>0.13</v>
      </c>
      <c r="O16" s="106">
        <v>130</v>
      </c>
      <c r="P16" s="67">
        <v>0.28999999999999998</v>
      </c>
    </row>
    <row r="17" spans="1:16" ht="19.5" customHeight="1">
      <c r="A17" s="6">
        <v>15</v>
      </c>
      <c r="B17" s="7" t="s">
        <v>16</v>
      </c>
      <c r="C17" s="58">
        <v>0.1</v>
      </c>
      <c r="D17" s="59">
        <v>368</v>
      </c>
      <c r="E17" s="60">
        <v>35</v>
      </c>
      <c r="F17" s="61">
        <v>0.1</v>
      </c>
      <c r="G17" s="62">
        <v>33</v>
      </c>
      <c r="H17" s="63">
        <v>0.09</v>
      </c>
      <c r="I17" s="64">
        <v>146</v>
      </c>
      <c r="J17" s="65">
        <v>0.4</v>
      </c>
      <c r="K17" s="64">
        <v>0</v>
      </c>
      <c r="L17" s="65">
        <v>0</v>
      </c>
      <c r="M17" s="64">
        <v>48</v>
      </c>
      <c r="N17" s="65">
        <v>0.13</v>
      </c>
      <c r="O17" s="106">
        <v>106</v>
      </c>
      <c r="P17" s="67">
        <v>0.28999999999999998</v>
      </c>
    </row>
    <row r="18" spans="1:16" ht="19.5" customHeight="1">
      <c r="A18" s="6">
        <v>16</v>
      </c>
      <c r="B18" s="7" t="s">
        <v>28</v>
      </c>
      <c r="C18" s="58">
        <v>0</v>
      </c>
      <c r="D18" s="59">
        <v>293</v>
      </c>
      <c r="E18" s="60">
        <v>38</v>
      </c>
      <c r="F18" s="61">
        <v>0.13</v>
      </c>
      <c r="G18" s="62">
        <v>29</v>
      </c>
      <c r="H18" s="63">
        <v>0.1</v>
      </c>
      <c r="I18" s="64">
        <v>125</v>
      </c>
      <c r="J18" s="65">
        <v>0.43</v>
      </c>
      <c r="K18" s="64">
        <v>2</v>
      </c>
      <c r="L18" s="65">
        <v>0.01</v>
      </c>
      <c r="M18" s="64">
        <v>33</v>
      </c>
      <c r="N18" s="65">
        <v>0.11</v>
      </c>
      <c r="O18" s="106">
        <v>66</v>
      </c>
      <c r="P18" s="67">
        <v>0.23</v>
      </c>
    </row>
    <row r="19" spans="1:16" ht="19.5" customHeight="1">
      <c r="A19" s="167" t="s">
        <v>32</v>
      </c>
      <c r="B19" s="168"/>
      <c r="C19" s="109">
        <f>(O19-(G19+E19))/D19</f>
        <v>0.19419562880687927</v>
      </c>
      <c r="D19" s="110">
        <f t="shared" ref="D19:E19" si="0">SUM(D3:D18)</f>
        <v>5582</v>
      </c>
      <c r="E19" s="110">
        <f t="shared" si="0"/>
        <v>509</v>
      </c>
      <c r="F19" s="109">
        <f>E19/D19</f>
        <v>9.1185954854890713E-2</v>
      </c>
      <c r="G19" s="110">
        <f>SUM(G3:G18)</f>
        <v>335</v>
      </c>
      <c r="H19" s="109">
        <f>G19/D19</f>
        <v>6.0014331780723754E-2</v>
      </c>
      <c r="I19" s="110">
        <f>SUM(I3:I18)</f>
        <v>1977</v>
      </c>
      <c r="J19" s="109">
        <f>I19/D19</f>
        <v>0.3541741311357936</v>
      </c>
      <c r="K19" s="110">
        <f>SUM(K3:K18)</f>
        <v>45</v>
      </c>
      <c r="L19" s="109">
        <f>K19/D19</f>
        <v>8.0616266571121465E-3</v>
      </c>
      <c r="M19" s="110">
        <f>SUM(M3:M18)</f>
        <v>788</v>
      </c>
      <c r="N19" s="109">
        <f>M19/D19</f>
        <v>0.14116804012898604</v>
      </c>
      <c r="O19" s="110">
        <f>SUM(O3:O18)</f>
        <v>1928</v>
      </c>
      <c r="P19" s="109">
        <f>O19/D19</f>
        <v>0.34539591544249371</v>
      </c>
    </row>
    <row r="20" spans="1:16" ht="19.5" customHeight="1">
      <c r="A20" s="163" t="s">
        <v>38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5"/>
    </row>
    <row r="21" spans="1:16" ht="19.5" customHeight="1">
      <c r="A21" s="102" t="s">
        <v>1</v>
      </c>
      <c r="B21" s="103" t="s">
        <v>2</v>
      </c>
      <c r="C21" s="103" t="s">
        <v>3</v>
      </c>
      <c r="D21" s="104" t="s">
        <v>4</v>
      </c>
      <c r="E21" s="104" t="s">
        <v>5</v>
      </c>
      <c r="F21" s="104" t="s">
        <v>6</v>
      </c>
      <c r="G21" s="104" t="s">
        <v>7</v>
      </c>
      <c r="H21" s="104" t="s">
        <v>6</v>
      </c>
      <c r="I21" s="104" t="s">
        <v>8</v>
      </c>
      <c r="J21" s="104" t="s">
        <v>6</v>
      </c>
      <c r="K21" s="104" t="s">
        <v>9</v>
      </c>
      <c r="L21" s="104" t="s">
        <v>6</v>
      </c>
      <c r="M21" s="104" t="s">
        <v>10</v>
      </c>
      <c r="N21" s="104" t="s">
        <v>6</v>
      </c>
      <c r="O21" s="104" t="s">
        <v>11</v>
      </c>
      <c r="P21" s="105" t="s">
        <v>6</v>
      </c>
    </row>
    <row r="22" spans="1:16" ht="19.5" customHeight="1">
      <c r="A22" s="6">
        <v>1</v>
      </c>
      <c r="B22" s="7" t="s">
        <v>13</v>
      </c>
      <c r="C22" s="58">
        <v>0.47</v>
      </c>
      <c r="D22" s="59">
        <v>70</v>
      </c>
      <c r="E22" s="60">
        <v>3</v>
      </c>
      <c r="F22" s="61">
        <v>0.04</v>
      </c>
      <c r="G22" s="62">
        <v>5</v>
      </c>
      <c r="H22" s="63">
        <v>7.0000000000000007E-2</v>
      </c>
      <c r="I22" s="64">
        <v>16</v>
      </c>
      <c r="J22" s="65">
        <v>0.23</v>
      </c>
      <c r="K22" s="64">
        <v>1</v>
      </c>
      <c r="L22" s="65">
        <v>0.01</v>
      </c>
      <c r="M22" s="64">
        <v>4</v>
      </c>
      <c r="N22" s="65">
        <v>0.06</v>
      </c>
      <c r="O22" s="106">
        <v>41</v>
      </c>
      <c r="P22" s="67">
        <v>0.59</v>
      </c>
    </row>
    <row r="23" spans="1:16" ht="19.5" customHeight="1">
      <c r="A23" s="6">
        <v>2</v>
      </c>
      <c r="B23" s="7" t="s">
        <v>18</v>
      </c>
      <c r="C23" s="58">
        <v>0.36</v>
      </c>
      <c r="D23" s="59">
        <v>98</v>
      </c>
      <c r="E23" s="60">
        <v>9</v>
      </c>
      <c r="F23" s="61">
        <v>0.09</v>
      </c>
      <c r="G23" s="62">
        <v>8</v>
      </c>
      <c r="H23" s="63">
        <v>0.08</v>
      </c>
      <c r="I23" s="64">
        <v>19</v>
      </c>
      <c r="J23" s="65">
        <v>0.19</v>
      </c>
      <c r="K23" s="64">
        <v>0</v>
      </c>
      <c r="L23" s="65">
        <v>0</v>
      </c>
      <c r="M23" s="64">
        <v>10</v>
      </c>
      <c r="N23" s="65">
        <v>0.1</v>
      </c>
      <c r="O23" s="106">
        <v>52</v>
      </c>
      <c r="P23" s="67">
        <v>0.53</v>
      </c>
    </row>
    <row r="24" spans="1:16" ht="19.5" customHeight="1">
      <c r="A24" s="6">
        <v>3</v>
      </c>
      <c r="B24" s="7" t="s">
        <v>21</v>
      </c>
      <c r="C24" s="58">
        <v>0.36</v>
      </c>
      <c r="D24" s="59">
        <v>47</v>
      </c>
      <c r="E24" s="60">
        <v>4</v>
      </c>
      <c r="F24" s="61">
        <v>0.09</v>
      </c>
      <c r="G24" s="62">
        <v>3</v>
      </c>
      <c r="H24" s="63">
        <v>0.06</v>
      </c>
      <c r="I24" s="64">
        <v>11</v>
      </c>
      <c r="J24" s="65">
        <v>0.23</v>
      </c>
      <c r="K24" s="64">
        <v>0</v>
      </c>
      <c r="L24" s="65">
        <v>0</v>
      </c>
      <c r="M24" s="64">
        <v>5</v>
      </c>
      <c r="N24" s="65">
        <v>0.11</v>
      </c>
      <c r="O24" s="106">
        <v>24</v>
      </c>
      <c r="P24" s="67">
        <v>0.51</v>
      </c>
    </row>
    <row r="25" spans="1:16" ht="19.5" customHeight="1">
      <c r="A25" s="6">
        <v>4</v>
      </c>
      <c r="B25" s="7" t="s">
        <v>14</v>
      </c>
      <c r="C25" s="58">
        <v>0.35</v>
      </c>
      <c r="D25" s="59">
        <v>72</v>
      </c>
      <c r="E25" s="60">
        <v>6</v>
      </c>
      <c r="F25" s="61">
        <v>0.08</v>
      </c>
      <c r="G25" s="62">
        <v>3</v>
      </c>
      <c r="H25" s="63">
        <v>0.04</v>
      </c>
      <c r="I25" s="64">
        <v>19</v>
      </c>
      <c r="J25" s="65">
        <v>0.26</v>
      </c>
      <c r="K25" s="64">
        <v>0</v>
      </c>
      <c r="L25" s="65">
        <v>0</v>
      </c>
      <c r="M25" s="64">
        <v>10</v>
      </c>
      <c r="N25" s="65">
        <v>0.14000000000000001</v>
      </c>
      <c r="O25" s="106">
        <v>34</v>
      </c>
      <c r="P25" s="67">
        <v>0.47</v>
      </c>
    </row>
    <row r="26" spans="1:16" ht="19.5" customHeight="1">
      <c r="A26" s="6">
        <v>5</v>
      </c>
      <c r="B26" s="7" t="s">
        <v>22</v>
      </c>
      <c r="C26" s="58">
        <v>0.34</v>
      </c>
      <c r="D26" s="59">
        <v>44</v>
      </c>
      <c r="E26" s="60">
        <v>5</v>
      </c>
      <c r="F26" s="61">
        <v>0.11</v>
      </c>
      <c r="G26" s="62">
        <v>0</v>
      </c>
      <c r="H26" s="63">
        <v>0</v>
      </c>
      <c r="I26" s="64">
        <v>7</v>
      </c>
      <c r="J26" s="65">
        <v>0.16</v>
      </c>
      <c r="K26" s="64">
        <v>1</v>
      </c>
      <c r="L26" s="65">
        <v>0.02</v>
      </c>
      <c r="M26" s="64">
        <v>11</v>
      </c>
      <c r="N26" s="65">
        <v>0.25</v>
      </c>
      <c r="O26" s="106">
        <v>20</v>
      </c>
      <c r="P26" s="67">
        <v>0.45</v>
      </c>
    </row>
    <row r="27" spans="1:16" ht="19.5" customHeight="1">
      <c r="A27" s="6">
        <v>6</v>
      </c>
      <c r="B27" s="7" t="s">
        <v>26</v>
      </c>
      <c r="C27" s="58">
        <v>0.32</v>
      </c>
      <c r="D27" s="59">
        <v>62</v>
      </c>
      <c r="E27" s="60">
        <v>6</v>
      </c>
      <c r="F27" s="61">
        <v>0.1</v>
      </c>
      <c r="G27" s="62">
        <v>1</v>
      </c>
      <c r="H27" s="63">
        <v>0.02</v>
      </c>
      <c r="I27" s="64">
        <v>14</v>
      </c>
      <c r="J27" s="65">
        <v>0.23</v>
      </c>
      <c r="K27" s="64">
        <v>1</v>
      </c>
      <c r="L27" s="65">
        <v>0.02</v>
      </c>
      <c r="M27" s="64">
        <v>13</v>
      </c>
      <c r="N27" s="65">
        <v>0.21</v>
      </c>
      <c r="O27" s="106">
        <v>27</v>
      </c>
      <c r="P27" s="67">
        <v>0.44</v>
      </c>
    </row>
    <row r="28" spans="1:16" ht="19.5" customHeight="1">
      <c r="A28" s="6">
        <v>7</v>
      </c>
      <c r="B28" s="7" t="s">
        <v>16</v>
      </c>
      <c r="C28" s="58">
        <v>0.27</v>
      </c>
      <c r="D28" s="59">
        <v>45</v>
      </c>
      <c r="E28" s="60">
        <v>3</v>
      </c>
      <c r="F28" s="61">
        <v>7.0000000000000007E-2</v>
      </c>
      <c r="G28" s="62">
        <v>3</v>
      </c>
      <c r="H28" s="63">
        <v>7.0000000000000007E-2</v>
      </c>
      <c r="I28" s="64">
        <v>12</v>
      </c>
      <c r="J28" s="65">
        <v>0.27</v>
      </c>
      <c r="K28" s="64">
        <v>0</v>
      </c>
      <c r="L28" s="65">
        <v>0</v>
      </c>
      <c r="M28" s="64">
        <v>9</v>
      </c>
      <c r="N28" s="65">
        <v>0.2</v>
      </c>
      <c r="O28" s="106">
        <v>18</v>
      </c>
      <c r="P28" s="67">
        <v>0.4</v>
      </c>
    </row>
    <row r="29" spans="1:16" ht="19.5" customHeight="1">
      <c r="A29" s="6">
        <v>8</v>
      </c>
      <c r="B29" s="7" t="s">
        <v>15</v>
      </c>
      <c r="C29" s="58">
        <v>0.26</v>
      </c>
      <c r="D29" s="59">
        <v>136</v>
      </c>
      <c r="E29" s="60">
        <v>12</v>
      </c>
      <c r="F29" s="61">
        <v>0.09</v>
      </c>
      <c r="G29" s="62">
        <v>8</v>
      </c>
      <c r="H29" s="63">
        <v>0.06</v>
      </c>
      <c r="I29" s="64">
        <v>40</v>
      </c>
      <c r="J29" s="65">
        <v>0.28999999999999998</v>
      </c>
      <c r="K29" s="64">
        <v>0</v>
      </c>
      <c r="L29" s="65">
        <v>0</v>
      </c>
      <c r="M29" s="64">
        <v>20</v>
      </c>
      <c r="N29" s="65">
        <v>0.15</v>
      </c>
      <c r="O29" s="106">
        <v>56</v>
      </c>
      <c r="P29" s="67">
        <v>0.41</v>
      </c>
    </row>
    <row r="30" spans="1:16" ht="19.5" customHeight="1">
      <c r="A30" s="6">
        <v>9</v>
      </c>
      <c r="B30" s="7" t="s">
        <v>19</v>
      </c>
      <c r="C30" s="58">
        <v>0.26</v>
      </c>
      <c r="D30" s="59">
        <v>65</v>
      </c>
      <c r="E30" s="60">
        <v>9</v>
      </c>
      <c r="F30" s="61">
        <v>0.14000000000000001</v>
      </c>
      <c r="G30" s="62">
        <v>2</v>
      </c>
      <c r="H30" s="63">
        <v>0.03</v>
      </c>
      <c r="I30" s="64">
        <v>17</v>
      </c>
      <c r="J30" s="65">
        <v>0.26</v>
      </c>
      <c r="K30" s="64">
        <v>0</v>
      </c>
      <c r="L30" s="65">
        <v>0</v>
      </c>
      <c r="M30" s="64">
        <v>9</v>
      </c>
      <c r="N30" s="65">
        <v>0.14000000000000001</v>
      </c>
      <c r="O30" s="106">
        <v>28</v>
      </c>
      <c r="P30" s="67">
        <v>0.43</v>
      </c>
    </row>
    <row r="31" spans="1:16" ht="19.5" customHeight="1">
      <c r="A31" s="70">
        <v>10</v>
      </c>
      <c r="B31" s="71" t="s">
        <v>24</v>
      </c>
      <c r="C31" s="72">
        <v>0.26</v>
      </c>
      <c r="D31" s="73">
        <v>70</v>
      </c>
      <c r="E31" s="74">
        <v>6</v>
      </c>
      <c r="F31" s="75">
        <v>0.09</v>
      </c>
      <c r="G31" s="76">
        <v>2</v>
      </c>
      <c r="H31" s="77">
        <v>0.03</v>
      </c>
      <c r="I31" s="78">
        <v>26</v>
      </c>
      <c r="J31" s="79">
        <v>0.37</v>
      </c>
      <c r="K31" s="78">
        <v>1</v>
      </c>
      <c r="L31" s="79">
        <v>0.01</v>
      </c>
      <c r="M31" s="78">
        <v>9</v>
      </c>
      <c r="N31" s="79">
        <v>0.13</v>
      </c>
      <c r="O31" s="107">
        <v>26</v>
      </c>
      <c r="P31" s="81">
        <v>0.37</v>
      </c>
    </row>
    <row r="32" spans="1:16" ht="19.5" customHeight="1">
      <c r="A32" s="84">
        <v>11</v>
      </c>
      <c r="B32" s="85" t="s">
        <v>23</v>
      </c>
      <c r="C32" s="86">
        <v>0.24</v>
      </c>
      <c r="D32" s="87">
        <v>51</v>
      </c>
      <c r="E32" s="88">
        <v>3</v>
      </c>
      <c r="F32" s="89">
        <v>0.06</v>
      </c>
      <c r="G32" s="90">
        <v>5</v>
      </c>
      <c r="H32" s="91">
        <v>0.1</v>
      </c>
      <c r="I32" s="92">
        <v>16</v>
      </c>
      <c r="J32" s="93">
        <v>0.31</v>
      </c>
      <c r="K32" s="92">
        <v>1</v>
      </c>
      <c r="L32" s="93">
        <v>0.02</v>
      </c>
      <c r="M32" s="92">
        <v>6</v>
      </c>
      <c r="N32" s="93">
        <v>0.12</v>
      </c>
      <c r="O32" s="108">
        <v>20</v>
      </c>
      <c r="P32" s="95">
        <v>0.39</v>
      </c>
    </row>
    <row r="33" spans="1:16" ht="19.5" customHeight="1">
      <c r="A33" s="6">
        <v>12</v>
      </c>
      <c r="B33" s="7" t="s">
        <v>17</v>
      </c>
      <c r="C33" s="58">
        <v>0.22</v>
      </c>
      <c r="D33" s="59">
        <v>99</v>
      </c>
      <c r="E33" s="60">
        <v>11</v>
      </c>
      <c r="F33" s="61">
        <v>0.11</v>
      </c>
      <c r="G33" s="62">
        <v>8</v>
      </c>
      <c r="H33" s="63">
        <v>0.08</v>
      </c>
      <c r="I33" s="64">
        <v>26</v>
      </c>
      <c r="J33" s="65">
        <v>0.26</v>
      </c>
      <c r="K33" s="64">
        <v>0</v>
      </c>
      <c r="L33" s="65">
        <v>0</v>
      </c>
      <c r="M33" s="64">
        <v>13</v>
      </c>
      <c r="N33" s="65">
        <v>0.13</v>
      </c>
      <c r="O33" s="106">
        <v>41</v>
      </c>
      <c r="P33" s="67">
        <v>0.41</v>
      </c>
    </row>
    <row r="34" spans="1:16" ht="19.5" customHeight="1">
      <c r="A34" s="6">
        <v>13</v>
      </c>
      <c r="B34" s="7" t="s">
        <v>25</v>
      </c>
      <c r="C34" s="58">
        <v>0.2</v>
      </c>
      <c r="D34" s="59">
        <v>110</v>
      </c>
      <c r="E34" s="60">
        <v>10</v>
      </c>
      <c r="F34" s="61">
        <v>0.09</v>
      </c>
      <c r="G34" s="62">
        <v>7</v>
      </c>
      <c r="H34" s="63">
        <v>0.06</v>
      </c>
      <c r="I34" s="64">
        <v>34</v>
      </c>
      <c r="J34" s="65">
        <v>0.31</v>
      </c>
      <c r="K34" s="64">
        <v>2</v>
      </c>
      <c r="L34" s="65">
        <v>0.02</v>
      </c>
      <c r="M34" s="64">
        <v>18</v>
      </c>
      <c r="N34" s="65">
        <v>0.16</v>
      </c>
      <c r="O34" s="106">
        <v>39</v>
      </c>
      <c r="P34" s="67">
        <v>0.35</v>
      </c>
    </row>
    <row r="35" spans="1:16" ht="19.5" customHeight="1">
      <c r="A35" s="6">
        <v>14</v>
      </c>
      <c r="B35" s="7" t="s">
        <v>27</v>
      </c>
      <c r="C35" s="58">
        <v>0.17</v>
      </c>
      <c r="D35" s="59">
        <v>76</v>
      </c>
      <c r="E35" s="60">
        <v>9</v>
      </c>
      <c r="F35" s="61">
        <v>0.12</v>
      </c>
      <c r="G35" s="62">
        <v>3</v>
      </c>
      <c r="H35" s="63">
        <v>0.04</v>
      </c>
      <c r="I35" s="64">
        <v>26</v>
      </c>
      <c r="J35" s="65">
        <v>0.34</v>
      </c>
      <c r="K35" s="64">
        <v>1</v>
      </c>
      <c r="L35" s="65">
        <v>0.01</v>
      </c>
      <c r="M35" s="64">
        <v>12</v>
      </c>
      <c r="N35" s="65">
        <v>0.16</v>
      </c>
      <c r="O35" s="106">
        <v>25</v>
      </c>
      <c r="P35" s="67">
        <v>0.33</v>
      </c>
    </row>
    <row r="36" spans="1:16" ht="19.5" customHeight="1">
      <c r="A36" s="6">
        <v>15</v>
      </c>
      <c r="B36" s="7" t="s">
        <v>20</v>
      </c>
      <c r="C36" s="58">
        <v>0.16</v>
      </c>
      <c r="D36" s="59">
        <v>131</v>
      </c>
      <c r="E36" s="60">
        <v>15</v>
      </c>
      <c r="F36" s="61">
        <v>0.11</v>
      </c>
      <c r="G36" s="62">
        <v>11</v>
      </c>
      <c r="H36" s="63">
        <v>0.08</v>
      </c>
      <c r="I36" s="64">
        <v>39</v>
      </c>
      <c r="J36" s="65">
        <v>0.3</v>
      </c>
      <c r="K36" s="64">
        <v>1</v>
      </c>
      <c r="L36" s="65">
        <v>0.01</v>
      </c>
      <c r="M36" s="64">
        <v>18</v>
      </c>
      <c r="N36" s="65">
        <v>0.14000000000000001</v>
      </c>
      <c r="O36" s="106">
        <v>47</v>
      </c>
      <c r="P36" s="67">
        <v>0.36</v>
      </c>
    </row>
    <row r="37" spans="1:16" ht="19.5" customHeight="1">
      <c r="A37" s="6">
        <v>16</v>
      </c>
      <c r="B37" s="7" t="s">
        <v>28</v>
      </c>
      <c r="C37" s="58">
        <v>0.08</v>
      </c>
      <c r="D37" s="59">
        <v>37</v>
      </c>
      <c r="E37" s="60">
        <v>3</v>
      </c>
      <c r="F37" s="61">
        <v>0.08</v>
      </c>
      <c r="G37" s="62">
        <v>6</v>
      </c>
      <c r="H37" s="63">
        <v>0.16</v>
      </c>
      <c r="I37" s="64">
        <v>11</v>
      </c>
      <c r="J37" s="65">
        <v>0.3</v>
      </c>
      <c r="K37" s="64">
        <v>0</v>
      </c>
      <c r="L37" s="65">
        <v>0</v>
      </c>
      <c r="M37" s="64">
        <v>5</v>
      </c>
      <c r="N37" s="65">
        <v>0.14000000000000001</v>
      </c>
      <c r="O37" s="106">
        <v>12</v>
      </c>
      <c r="P37" s="67">
        <v>0.32</v>
      </c>
    </row>
    <row r="38" spans="1:16" ht="19.5" customHeight="1">
      <c r="A38" s="167" t="s">
        <v>32</v>
      </c>
      <c r="B38" s="168"/>
      <c r="C38" s="109">
        <f>(O38-(G38+E38))/D38</f>
        <v>0.26463314097279472</v>
      </c>
      <c r="D38" s="110">
        <f t="shared" ref="D38:E38" si="1">SUM(D22:D37)</f>
        <v>1213</v>
      </c>
      <c r="E38" s="110">
        <f t="shared" si="1"/>
        <v>114</v>
      </c>
      <c r="F38" s="109">
        <f>E38/D38</f>
        <v>9.3981863149216818E-2</v>
      </c>
      <c r="G38" s="110">
        <f>SUM(G22:G37)</f>
        <v>75</v>
      </c>
      <c r="H38" s="109">
        <f>G38/D38</f>
        <v>6.1830173124484751E-2</v>
      </c>
      <c r="I38" s="110">
        <f>SUM(I22:I37)</f>
        <v>333</v>
      </c>
      <c r="J38" s="109">
        <f>I38/D38</f>
        <v>0.27452596867271228</v>
      </c>
      <c r="K38" s="110">
        <f>SUM(K22:K37)</f>
        <v>9</v>
      </c>
      <c r="L38" s="109">
        <f>K38/D38</f>
        <v>7.4196207749381701E-3</v>
      </c>
      <c r="M38" s="110">
        <f>SUM(M22:M37)</f>
        <v>172</v>
      </c>
      <c r="N38" s="109">
        <f>M38/D38</f>
        <v>0.14179719703215168</v>
      </c>
      <c r="O38" s="110">
        <f>SUM(O22:O37)</f>
        <v>510</v>
      </c>
      <c r="P38" s="109">
        <f>O38/D38</f>
        <v>0.42044517724649627</v>
      </c>
    </row>
    <row r="39" spans="1:16" ht="19.5" customHeight="1">
      <c r="A39" s="163" t="s">
        <v>39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5"/>
    </row>
    <row r="40" spans="1:16" ht="19.5" customHeight="1">
      <c r="A40" s="102" t="s">
        <v>1</v>
      </c>
      <c r="B40" s="103" t="s">
        <v>2</v>
      </c>
      <c r="C40" s="103" t="s">
        <v>3</v>
      </c>
      <c r="D40" s="104" t="s">
        <v>4</v>
      </c>
      <c r="E40" s="104" t="s">
        <v>5</v>
      </c>
      <c r="F40" s="104" t="s">
        <v>6</v>
      </c>
      <c r="G40" s="104" t="s">
        <v>7</v>
      </c>
      <c r="H40" s="104" t="s">
        <v>6</v>
      </c>
      <c r="I40" s="104" t="s">
        <v>8</v>
      </c>
      <c r="J40" s="104" t="s">
        <v>6</v>
      </c>
      <c r="K40" s="104" t="s">
        <v>9</v>
      </c>
      <c r="L40" s="104" t="s">
        <v>6</v>
      </c>
      <c r="M40" s="104" t="s">
        <v>10</v>
      </c>
      <c r="N40" s="104" t="s">
        <v>6</v>
      </c>
      <c r="O40" s="104" t="s">
        <v>11</v>
      </c>
      <c r="P40" s="105" t="s">
        <v>6</v>
      </c>
    </row>
    <row r="41" spans="1:16" ht="19.5" customHeight="1">
      <c r="A41" s="6">
        <v>1</v>
      </c>
      <c r="B41" s="7" t="s">
        <v>13</v>
      </c>
      <c r="C41" s="58">
        <v>0.45</v>
      </c>
      <c r="D41" s="59">
        <v>86</v>
      </c>
      <c r="E41" s="60">
        <v>4</v>
      </c>
      <c r="F41" s="61">
        <v>0.05</v>
      </c>
      <c r="G41" s="62">
        <v>3</v>
      </c>
      <c r="H41" s="63">
        <v>0.03</v>
      </c>
      <c r="I41" s="64">
        <v>20</v>
      </c>
      <c r="J41" s="65">
        <v>0.23</v>
      </c>
      <c r="K41" s="64">
        <v>0</v>
      </c>
      <c r="L41" s="65">
        <v>0</v>
      </c>
      <c r="M41" s="64">
        <v>13</v>
      </c>
      <c r="N41" s="65">
        <v>0.15</v>
      </c>
      <c r="O41" s="106">
        <v>46</v>
      </c>
      <c r="P41" s="67">
        <v>0.53</v>
      </c>
    </row>
    <row r="42" spans="1:16" ht="19.5" customHeight="1">
      <c r="A42" s="6">
        <v>2</v>
      </c>
      <c r="B42" s="7" t="s">
        <v>14</v>
      </c>
      <c r="C42" s="58">
        <v>0.39</v>
      </c>
      <c r="D42" s="59">
        <v>79</v>
      </c>
      <c r="E42" s="60">
        <v>5</v>
      </c>
      <c r="F42" s="61">
        <v>0.06</v>
      </c>
      <c r="G42" s="62">
        <v>4</v>
      </c>
      <c r="H42" s="63">
        <v>0.05</v>
      </c>
      <c r="I42" s="64">
        <v>18</v>
      </c>
      <c r="J42" s="65">
        <v>0.23</v>
      </c>
      <c r="K42" s="64">
        <v>1</v>
      </c>
      <c r="L42" s="65">
        <v>0.01</v>
      </c>
      <c r="M42" s="64">
        <v>11</v>
      </c>
      <c r="N42" s="65">
        <v>0.14000000000000001</v>
      </c>
      <c r="O42" s="106">
        <v>40</v>
      </c>
      <c r="P42" s="67">
        <v>0.51</v>
      </c>
    </row>
    <row r="43" spans="1:16" ht="19.5" customHeight="1">
      <c r="A43" s="6">
        <v>3</v>
      </c>
      <c r="B43" s="7" t="s">
        <v>23</v>
      </c>
      <c r="C43" s="58">
        <v>0.37</v>
      </c>
      <c r="D43" s="59">
        <v>102</v>
      </c>
      <c r="E43" s="60">
        <v>5</v>
      </c>
      <c r="F43" s="61">
        <v>0.05</v>
      </c>
      <c r="G43" s="62">
        <v>2</v>
      </c>
      <c r="H43" s="63">
        <v>0.02</v>
      </c>
      <c r="I43" s="64">
        <v>35</v>
      </c>
      <c r="J43" s="65">
        <v>0.34</v>
      </c>
      <c r="K43" s="64">
        <v>4</v>
      </c>
      <c r="L43" s="65">
        <v>0.04</v>
      </c>
      <c r="M43" s="64">
        <v>11</v>
      </c>
      <c r="N43" s="65">
        <v>0.11</v>
      </c>
      <c r="O43" s="106">
        <v>45</v>
      </c>
      <c r="P43" s="67">
        <v>0.44</v>
      </c>
    </row>
    <row r="44" spans="1:16" ht="19.5" customHeight="1">
      <c r="A44" s="6">
        <v>4</v>
      </c>
      <c r="B44" s="7" t="s">
        <v>18</v>
      </c>
      <c r="C44" s="58">
        <v>0.32</v>
      </c>
      <c r="D44" s="59">
        <v>82</v>
      </c>
      <c r="E44" s="60">
        <v>8</v>
      </c>
      <c r="F44" s="61">
        <v>0.1</v>
      </c>
      <c r="G44" s="62">
        <v>1</v>
      </c>
      <c r="H44" s="63">
        <v>0.01</v>
      </c>
      <c r="I44" s="64">
        <v>28</v>
      </c>
      <c r="J44" s="65">
        <v>0.34</v>
      </c>
      <c r="K44" s="64">
        <v>2</v>
      </c>
      <c r="L44" s="65">
        <v>0.02</v>
      </c>
      <c r="M44" s="64">
        <v>8</v>
      </c>
      <c r="N44" s="65">
        <v>0.1</v>
      </c>
      <c r="O44" s="106">
        <v>35</v>
      </c>
      <c r="P44" s="67">
        <v>0.43</v>
      </c>
    </row>
    <row r="45" spans="1:16" ht="19.5" customHeight="1">
      <c r="A45" s="6">
        <v>5</v>
      </c>
      <c r="B45" s="7" t="s">
        <v>17</v>
      </c>
      <c r="C45" s="58">
        <v>0.31</v>
      </c>
      <c r="D45" s="59">
        <v>99</v>
      </c>
      <c r="E45" s="60">
        <v>5</v>
      </c>
      <c r="F45" s="61">
        <v>0.05</v>
      </c>
      <c r="G45" s="62">
        <v>9</v>
      </c>
      <c r="H45" s="63">
        <v>0.09</v>
      </c>
      <c r="I45" s="64">
        <v>23</v>
      </c>
      <c r="J45" s="65">
        <v>0.23</v>
      </c>
      <c r="K45" s="64">
        <v>2</v>
      </c>
      <c r="L45" s="65">
        <v>0.02</v>
      </c>
      <c r="M45" s="64">
        <v>15</v>
      </c>
      <c r="N45" s="65">
        <v>0.15</v>
      </c>
      <c r="O45" s="106">
        <v>45</v>
      </c>
      <c r="P45" s="67">
        <v>0.45</v>
      </c>
    </row>
    <row r="46" spans="1:16" ht="19.5" customHeight="1">
      <c r="A46" s="6">
        <v>6</v>
      </c>
      <c r="B46" s="7" t="s">
        <v>26</v>
      </c>
      <c r="C46" s="58">
        <v>0.28999999999999998</v>
      </c>
      <c r="D46" s="59">
        <v>94</v>
      </c>
      <c r="E46" s="60">
        <v>7</v>
      </c>
      <c r="F46" s="61">
        <v>7.0000000000000007E-2</v>
      </c>
      <c r="G46" s="62">
        <v>5</v>
      </c>
      <c r="H46" s="63">
        <v>0.05</v>
      </c>
      <c r="I46" s="64">
        <v>27</v>
      </c>
      <c r="J46" s="65">
        <v>0.28999999999999998</v>
      </c>
      <c r="K46" s="64">
        <v>1</v>
      </c>
      <c r="L46" s="65">
        <v>0.01</v>
      </c>
      <c r="M46" s="64">
        <v>15</v>
      </c>
      <c r="N46" s="65">
        <v>0.16</v>
      </c>
      <c r="O46" s="106">
        <v>39</v>
      </c>
      <c r="P46" s="67">
        <v>0.41</v>
      </c>
    </row>
    <row r="47" spans="1:16" ht="19.5" customHeight="1">
      <c r="A47" s="6">
        <v>7</v>
      </c>
      <c r="B47" s="7" t="s">
        <v>22</v>
      </c>
      <c r="C47" s="58">
        <v>0.28999999999999998</v>
      </c>
      <c r="D47" s="59">
        <v>92</v>
      </c>
      <c r="E47" s="60">
        <v>6</v>
      </c>
      <c r="F47" s="61">
        <v>7.0000000000000007E-2</v>
      </c>
      <c r="G47" s="62">
        <v>4</v>
      </c>
      <c r="H47" s="63">
        <v>0.04</v>
      </c>
      <c r="I47" s="64">
        <v>28</v>
      </c>
      <c r="J47" s="65">
        <v>0.3</v>
      </c>
      <c r="K47" s="64">
        <v>2</v>
      </c>
      <c r="L47" s="65">
        <v>0.02</v>
      </c>
      <c r="M47" s="64">
        <v>15</v>
      </c>
      <c r="N47" s="65">
        <v>0.16</v>
      </c>
      <c r="O47" s="106">
        <v>37</v>
      </c>
      <c r="P47" s="67">
        <v>0.4</v>
      </c>
    </row>
    <row r="48" spans="1:16" ht="19.5" customHeight="1">
      <c r="A48" s="6">
        <v>8</v>
      </c>
      <c r="B48" s="7" t="s">
        <v>15</v>
      </c>
      <c r="C48" s="58">
        <v>0.28000000000000003</v>
      </c>
      <c r="D48" s="59">
        <v>111</v>
      </c>
      <c r="E48" s="60">
        <v>10</v>
      </c>
      <c r="F48" s="61">
        <v>0.09</v>
      </c>
      <c r="G48" s="62">
        <v>6</v>
      </c>
      <c r="H48" s="63">
        <v>0.05</v>
      </c>
      <c r="I48" s="64">
        <v>28</v>
      </c>
      <c r="J48" s="65">
        <v>0.25</v>
      </c>
      <c r="K48" s="64">
        <v>1</v>
      </c>
      <c r="L48" s="65">
        <v>0.01</v>
      </c>
      <c r="M48" s="64">
        <v>19</v>
      </c>
      <c r="N48" s="65">
        <v>0.17</v>
      </c>
      <c r="O48" s="106">
        <v>47</v>
      </c>
      <c r="P48" s="67">
        <v>0.42</v>
      </c>
    </row>
    <row r="49" spans="1:16" ht="19.5" customHeight="1">
      <c r="A49" s="6">
        <v>9</v>
      </c>
      <c r="B49" s="7" t="s">
        <v>19</v>
      </c>
      <c r="C49" s="58">
        <v>0.28000000000000003</v>
      </c>
      <c r="D49" s="59">
        <v>111</v>
      </c>
      <c r="E49" s="60">
        <v>8</v>
      </c>
      <c r="F49" s="61">
        <v>7.0000000000000007E-2</v>
      </c>
      <c r="G49" s="62">
        <v>3</v>
      </c>
      <c r="H49" s="63">
        <v>0.03</v>
      </c>
      <c r="I49" s="64">
        <v>38</v>
      </c>
      <c r="J49" s="65">
        <v>0.34</v>
      </c>
      <c r="K49" s="64">
        <v>0</v>
      </c>
      <c r="L49" s="65">
        <v>0</v>
      </c>
      <c r="M49" s="64">
        <v>20</v>
      </c>
      <c r="N49" s="65">
        <v>0.18</v>
      </c>
      <c r="O49" s="106">
        <v>42</v>
      </c>
      <c r="P49" s="67">
        <v>0.38</v>
      </c>
    </row>
    <row r="50" spans="1:16" ht="19.5" customHeight="1">
      <c r="A50" s="70">
        <v>10</v>
      </c>
      <c r="B50" s="71" t="s">
        <v>24</v>
      </c>
      <c r="C50" s="72">
        <v>0.28000000000000003</v>
      </c>
      <c r="D50" s="73">
        <v>93</v>
      </c>
      <c r="E50" s="74">
        <v>6</v>
      </c>
      <c r="F50" s="75">
        <v>0.06</v>
      </c>
      <c r="G50" s="76">
        <v>6</v>
      </c>
      <c r="H50" s="77">
        <v>0.06</v>
      </c>
      <c r="I50" s="78">
        <v>32</v>
      </c>
      <c r="J50" s="79">
        <v>0.34</v>
      </c>
      <c r="K50" s="78">
        <v>0</v>
      </c>
      <c r="L50" s="79">
        <v>0</v>
      </c>
      <c r="M50" s="78">
        <v>11</v>
      </c>
      <c r="N50" s="79">
        <v>0.12</v>
      </c>
      <c r="O50" s="107">
        <v>38</v>
      </c>
      <c r="P50" s="81">
        <v>0.41</v>
      </c>
    </row>
    <row r="51" spans="1:16" ht="19.5" customHeight="1">
      <c r="A51" s="84">
        <v>11</v>
      </c>
      <c r="B51" s="85" t="s">
        <v>25</v>
      </c>
      <c r="C51" s="86">
        <v>0.25</v>
      </c>
      <c r="D51" s="87">
        <v>102</v>
      </c>
      <c r="E51" s="88">
        <v>7</v>
      </c>
      <c r="F51" s="89">
        <v>7.0000000000000007E-2</v>
      </c>
      <c r="G51" s="90">
        <v>4</v>
      </c>
      <c r="H51" s="91">
        <v>0.04</v>
      </c>
      <c r="I51" s="92">
        <v>40</v>
      </c>
      <c r="J51" s="93">
        <v>0.39</v>
      </c>
      <c r="K51" s="92">
        <v>0</v>
      </c>
      <c r="L51" s="93">
        <v>0</v>
      </c>
      <c r="M51" s="92">
        <v>15</v>
      </c>
      <c r="N51" s="93">
        <v>0.15</v>
      </c>
      <c r="O51" s="108">
        <v>36</v>
      </c>
      <c r="P51" s="95">
        <v>0.35</v>
      </c>
    </row>
    <row r="52" spans="1:16" ht="19.5" customHeight="1">
      <c r="A52" s="6">
        <v>12</v>
      </c>
      <c r="B52" s="7" t="s">
        <v>27</v>
      </c>
      <c r="C52" s="58">
        <v>0.19</v>
      </c>
      <c r="D52" s="59">
        <v>95</v>
      </c>
      <c r="E52" s="60">
        <v>2</v>
      </c>
      <c r="F52" s="61">
        <v>0.02</v>
      </c>
      <c r="G52" s="62">
        <v>7</v>
      </c>
      <c r="H52" s="63">
        <v>7.0000000000000007E-2</v>
      </c>
      <c r="I52" s="64">
        <v>39</v>
      </c>
      <c r="J52" s="65">
        <v>0.41</v>
      </c>
      <c r="K52" s="64">
        <v>1</v>
      </c>
      <c r="L52" s="65">
        <v>0.01</v>
      </c>
      <c r="M52" s="64">
        <v>19</v>
      </c>
      <c r="N52" s="65">
        <v>0.2</v>
      </c>
      <c r="O52" s="106">
        <v>27</v>
      </c>
      <c r="P52" s="67">
        <v>0.28000000000000003</v>
      </c>
    </row>
    <row r="53" spans="1:16" ht="19.5" customHeight="1">
      <c r="A53" s="6">
        <v>13</v>
      </c>
      <c r="B53" s="7" t="s">
        <v>21</v>
      </c>
      <c r="C53" s="58">
        <v>0.13</v>
      </c>
      <c r="D53" s="59">
        <v>75</v>
      </c>
      <c r="E53" s="60">
        <v>6</v>
      </c>
      <c r="F53" s="61">
        <v>0.08</v>
      </c>
      <c r="G53" s="62">
        <v>7</v>
      </c>
      <c r="H53" s="63">
        <v>0.09</v>
      </c>
      <c r="I53" s="64">
        <v>26</v>
      </c>
      <c r="J53" s="65">
        <v>0.35</v>
      </c>
      <c r="K53" s="64">
        <v>1</v>
      </c>
      <c r="L53" s="65">
        <v>0.01</v>
      </c>
      <c r="M53" s="64">
        <v>12</v>
      </c>
      <c r="N53" s="65">
        <v>0.16</v>
      </c>
      <c r="O53" s="106">
        <v>23</v>
      </c>
      <c r="P53" s="67">
        <v>0.31</v>
      </c>
    </row>
    <row r="54" spans="1:16" ht="19.5" customHeight="1">
      <c r="A54" s="6">
        <v>14</v>
      </c>
      <c r="B54" s="7" t="s">
        <v>20</v>
      </c>
      <c r="C54" s="58">
        <v>0.12</v>
      </c>
      <c r="D54" s="59">
        <v>105</v>
      </c>
      <c r="E54" s="60">
        <v>12</v>
      </c>
      <c r="F54" s="61">
        <v>0.11</v>
      </c>
      <c r="G54" s="62">
        <v>6</v>
      </c>
      <c r="H54" s="63">
        <v>0.06</v>
      </c>
      <c r="I54" s="64">
        <v>41</v>
      </c>
      <c r="J54" s="65">
        <v>0.39</v>
      </c>
      <c r="K54" s="64">
        <v>2</v>
      </c>
      <c r="L54" s="65">
        <v>0.02</v>
      </c>
      <c r="M54" s="64">
        <v>13</v>
      </c>
      <c r="N54" s="65">
        <v>0.12</v>
      </c>
      <c r="O54" s="106">
        <v>31</v>
      </c>
      <c r="P54" s="67">
        <v>0.3</v>
      </c>
    </row>
    <row r="55" spans="1:16" ht="19.5" customHeight="1">
      <c r="A55" s="6">
        <v>15</v>
      </c>
      <c r="B55" s="7" t="s">
        <v>16</v>
      </c>
      <c r="C55" s="58">
        <v>0.09</v>
      </c>
      <c r="D55" s="59">
        <v>90</v>
      </c>
      <c r="E55" s="60">
        <v>11</v>
      </c>
      <c r="F55" s="61">
        <v>0.12</v>
      </c>
      <c r="G55" s="62">
        <v>10</v>
      </c>
      <c r="H55" s="63">
        <v>0.11</v>
      </c>
      <c r="I55" s="64">
        <v>33</v>
      </c>
      <c r="J55" s="65">
        <v>0.37</v>
      </c>
      <c r="K55" s="64">
        <v>0</v>
      </c>
      <c r="L55" s="65">
        <v>0</v>
      </c>
      <c r="M55" s="64">
        <v>7</v>
      </c>
      <c r="N55" s="65">
        <v>0.08</v>
      </c>
      <c r="O55" s="106">
        <v>29</v>
      </c>
      <c r="P55" s="67">
        <v>0.32</v>
      </c>
    </row>
    <row r="56" spans="1:16" ht="19.5" customHeight="1">
      <c r="A56" s="6">
        <v>16</v>
      </c>
      <c r="B56" s="7" t="s">
        <v>28</v>
      </c>
      <c r="C56" s="58">
        <v>-0.03</v>
      </c>
      <c r="D56" s="59">
        <v>63</v>
      </c>
      <c r="E56" s="60">
        <v>9</v>
      </c>
      <c r="F56" s="61">
        <v>0.14000000000000001</v>
      </c>
      <c r="G56" s="62">
        <v>6</v>
      </c>
      <c r="H56" s="63">
        <v>0.1</v>
      </c>
      <c r="I56" s="64">
        <v>25</v>
      </c>
      <c r="J56" s="65">
        <v>0.4</v>
      </c>
      <c r="K56" s="64">
        <v>0</v>
      </c>
      <c r="L56" s="65">
        <v>0</v>
      </c>
      <c r="M56" s="64">
        <v>10</v>
      </c>
      <c r="N56" s="65">
        <v>0.16</v>
      </c>
      <c r="O56" s="106">
        <v>13</v>
      </c>
      <c r="P56" s="67">
        <v>0.21</v>
      </c>
    </row>
    <row r="57" spans="1:16" ht="19.5" customHeight="1">
      <c r="A57" s="167" t="s">
        <v>32</v>
      </c>
      <c r="B57" s="168"/>
      <c r="C57" s="109">
        <f>(O57-(G57+E57))/D57</f>
        <v>0.25625422582826235</v>
      </c>
      <c r="D57" s="110">
        <f t="shared" ref="D57:E57" si="2">SUM(D41:D56)</f>
        <v>1479</v>
      </c>
      <c r="E57" s="110">
        <f t="shared" si="2"/>
        <v>111</v>
      </c>
      <c r="F57" s="109">
        <f>E57/D57</f>
        <v>7.5050709939148072E-2</v>
      </c>
      <c r="G57" s="110">
        <f>SUM(G41:G56)</f>
        <v>83</v>
      </c>
      <c r="H57" s="109">
        <f>G57/D57</f>
        <v>5.6118999323867477E-2</v>
      </c>
      <c r="I57" s="110">
        <f>SUM(I41:I56)</f>
        <v>481</v>
      </c>
      <c r="J57" s="109">
        <f>I57/D57</f>
        <v>0.32521974306964163</v>
      </c>
      <c r="K57" s="110">
        <f>SUM(K41:K56)</f>
        <v>17</v>
      </c>
      <c r="L57" s="109">
        <f>K57/D57</f>
        <v>1.1494252873563218E-2</v>
      </c>
      <c r="M57" s="110">
        <f>SUM(M41:M56)</f>
        <v>214</v>
      </c>
      <c r="N57" s="109">
        <f>M57/D57</f>
        <v>0.14469235970250169</v>
      </c>
      <c r="O57" s="110">
        <f>SUM(O41:O56)</f>
        <v>573</v>
      </c>
      <c r="P57" s="109">
        <f>O57/D57</f>
        <v>0.38742393509127787</v>
      </c>
    </row>
    <row r="58" spans="1:16" ht="19.5" customHeight="1">
      <c r="A58" s="163" t="s">
        <v>40</v>
      </c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5"/>
    </row>
    <row r="59" spans="1:16" ht="19.5" customHeight="1">
      <c r="A59" s="102" t="s">
        <v>1</v>
      </c>
      <c r="B59" s="103" t="s">
        <v>2</v>
      </c>
      <c r="C59" s="103" t="s">
        <v>3</v>
      </c>
      <c r="D59" s="104" t="s">
        <v>4</v>
      </c>
      <c r="E59" s="104" t="s">
        <v>5</v>
      </c>
      <c r="F59" s="104" t="s">
        <v>6</v>
      </c>
      <c r="G59" s="104" t="s">
        <v>7</v>
      </c>
      <c r="H59" s="104" t="s">
        <v>6</v>
      </c>
      <c r="I59" s="104" t="s">
        <v>8</v>
      </c>
      <c r="J59" s="104" t="s">
        <v>6</v>
      </c>
      <c r="K59" s="104" t="s">
        <v>9</v>
      </c>
      <c r="L59" s="104" t="s">
        <v>6</v>
      </c>
      <c r="M59" s="104" t="s">
        <v>10</v>
      </c>
      <c r="N59" s="104" t="s">
        <v>6</v>
      </c>
      <c r="O59" s="104" t="s">
        <v>11</v>
      </c>
      <c r="P59" s="105" t="s">
        <v>6</v>
      </c>
    </row>
    <row r="60" spans="1:16" ht="19.5" customHeight="1">
      <c r="A60" s="6">
        <v>1</v>
      </c>
      <c r="B60" s="7" t="s">
        <v>22</v>
      </c>
      <c r="C60" s="58">
        <v>0.39</v>
      </c>
      <c r="D60" s="59">
        <v>114</v>
      </c>
      <c r="E60" s="60">
        <v>9</v>
      </c>
      <c r="F60" s="61">
        <v>0.08</v>
      </c>
      <c r="G60" s="62">
        <v>0</v>
      </c>
      <c r="H60" s="63">
        <v>0</v>
      </c>
      <c r="I60" s="64">
        <v>37</v>
      </c>
      <c r="J60" s="65">
        <v>0.32</v>
      </c>
      <c r="K60" s="64">
        <v>1</v>
      </c>
      <c r="L60" s="65">
        <v>0.01</v>
      </c>
      <c r="M60" s="64">
        <v>14</v>
      </c>
      <c r="N60" s="65">
        <v>0.12</v>
      </c>
      <c r="O60" s="106">
        <v>53</v>
      </c>
      <c r="P60" s="67">
        <v>0.46</v>
      </c>
    </row>
    <row r="61" spans="1:16" ht="19.5" customHeight="1">
      <c r="A61" s="6">
        <v>2</v>
      </c>
      <c r="B61" s="7" t="s">
        <v>13</v>
      </c>
      <c r="C61" s="58">
        <v>0.36</v>
      </c>
      <c r="D61" s="59">
        <v>87</v>
      </c>
      <c r="E61" s="60">
        <v>4</v>
      </c>
      <c r="F61" s="61">
        <v>0.05</v>
      </c>
      <c r="G61" s="62">
        <v>2</v>
      </c>
      <c r="H61" s="63">
        <v>0.02</v>
      </c>
      <c r="I61" s="64">
        <v>33</v>
      </c>
      <c r="J61" s="65">
        <v>0.38</v>
      </c>
      <c r="K61" s="64">
        <v>0</v>
      </c>
      <c r="L61" s="65">
        <v>0</v>
      </c>
      <c r="M61" s="64">
        <v>11</v>
      </c>
      <c r="N61" s="65">
        <v>0.13</v>
      </c>
      <c r="O61" s="106">
        <v>37</v>
      </c>
      <c r="P61" s="67">
        <v>0.43</v>
      </c>
    </row>
    <row r="62" spans="1:16" ht="19.5" customHeight="1">
      <c r="A62" s="6">
        <v>3</v>
      </c>
      <c r="B62" s="7" t="s">
        <v>27</v>
      </c>
      <c r="C62" s="58">
        <v>0.36</v>
      </c>
      <c r="D62" s="59">
        <v>61</v>
      </c>
      <c r="E62" s="60">
        <v>1</v>
      </c>
      <c r="F62" s="61">
        <v>0.02</v>
      </c>
      <c r="G62" s="62">
        <v>0</v>
      </c>
      <c r="H62" s="63">
        <v>0</v>
      </c>
      <c r="I62" s="64">
        <v>27</v>
      </c>
      <c r="J62" s="65">
        <v>0.44</v>
      </c>
      <c r="K62" s="64">
        <v>2</v>
      </c>
      <c r="L62" s="65">
        <v>0.03</v>
      </c>
      <c r="M62" s="64">
        <v>8</v>
      </c>
      <c r="N62" s="65">
        <v>0.13</v>
      </c>
      <c r="O62" s="106">
        <v>23</v>
      </c>
      <c r="P62" s="67">
        <v>0.38</v>
      </c>
    </row>
    <row r="63" spans="1:16" ht="19.5" customHeight="1">
      <c r="A63" s="6">
        <v>4</v>
      </c>
      <c r="B63" s="7" t="s">
        <v>14</v>
      </c>
      <c r="C63" s="58">
        <v>0.33</v>
      </c>
      <c r="D63" s="59">
        <v>84</v>
      </c>
      <c r="E63" s="60">
        <v>6</v>
      </c>
      <c r="F63" s="61">
        <v>7.0000000000000007E-2</v>
      </c>
      <c r="G63" s="62">
        <v>4</v>
      </c>
      <c r="H63" s="63">
        <v>0.05</v>
      </c>
      <c r="I63" s="64">
        <v>19</v>
      </c>
      <c r="J63" s="65">
        <v>0.23</v>
      </c>
      <c r="K63" s="64">
        <v>0</v>
      </c>
      <c r="L63" s="65">
        <v>0</v>
      </c>
      <c r="M63" s="64">
        <v>17</v>
      </c>
      <c r="N63" s="65">
        <v>0.2</v>
      </c>
      <c r="O63" s="106">
        <v>38</v>
      </c>
      <c r="P63" s="67">
        <v>0.45</v>
      </c>
    </row>
    <row r="64" spans="1:16" ht="19.5" customHeight="1">
      <c r="A64" s="6">
        <v>5</v>
      </c>
      <c r="B64" s="7" t="s">
        <v>21</v>
      </c>
      <c r="C64" s="58">
        <v>0.28000000000000003</v>
      </c>
      <c r="D64" s="59">
        <v>93</v>
      </c>
      <c r="E64" s="60">
        <v>8</v>
      </c>
      <c r="F64" s="61">
        <v>0.09</v>
      </c>
      <c r="G64" s="62">
        <v>3</v>
      </c>
      <c r="H64" s="63">
        <v>0.03</v>
      </c>
      <c r="I64" s="64">
        <v>31</v>
      </c>
      <c r="J64" s="65">
        <v>0.33</v>
      </c>
      <c r="K64" s="64">
        <v>0</v>
      </c>
      <c r="L64" s="65">
        <v>0</v>
      </c>
      <c r="M64" s="64">
        <v>14</v>
      </c>
      <c r="N64" s="65">
        <v>0.15</v>
      </c>
      <c r="O64" s="106">
        <v>37</v>
      </c>
      <c r="P64" s="67">
        <v>0.4</v>
      </c>
    </row>
    <row r="65" spans="1:16" ht="19.5" customHeight="1">
      <c r="A65" s="6">
        <v>6</v>
      </c>
      <c r="B65" s="7" t="s">
        <v>18</v>
      </c>
      <c r="C65" s="58">
        <v>0.26</v>
      </c>
      <c r="D65" s="59">
        <v>76</v>
      </c>
      <c r="E65" s="60">
        <v>6</v>
      </c>
      <c r="F65" s="61">
        <v>0.08</v>
      </c>
      <c r="G65" s="62">
        <v>6</v>
      </c>
      <c r="H65" s="63">
        <v>0.08</v>
      </c>
      <c r="I65" s="64">
        <v>25</v>
      </c>
      <c r="J65" s="65">
        <v>0.33</v>
      </c>
      <c r="K65" s="64">
        <v>1</v>
      </c>
      <c r="L65" s="65">
        <v>0.01</v>
      </c>
      <c r="M65" s="64">
        <v>6</v>
      </c>
      <c r="N65" s="65">
        <v>0.08</v>
      </c>
      <c r="O65" s="106">
        <v>32</v>
      </c>
      <c r="P65" s="67">
        <v>0.42</v>
      </c>
    </row>
    <row r="66" spans="1:16" ht="19.5" customHeight="1">
      <c r="A66" s="6">
        <v>7</v>
      </c>
      <c r="B66" s="7" t="s">
        <v>15</v>
      </c>
      <c r="C66" s="58">
        <v>0.23</v>
      </c>
      <c r="D66" s="59">
        <v>82</v>
      </c>
      <c r="E66" s="60">
        <v>6</v>
      </c>
      <c r="F66" s="61">
        <v>7.0000000000000007E-2</v>
      </c>
      <c r="G66" s="62">
        <v>6</v>
      </c>
      <c r="H66" s="63">
        <v>7.0000000000000007E-2</v>
      </c>
      <c r="I66" s="64">
        <v>25</v>
      </c>
      <c r="J66" s="65">
        <v>0.3</v>
      </c>
      <c r="K66" s="64">
        <v>0</v>
      </c>
      <c r="L66" s="65">
        <v>0</v>
      </c>
      <c r="M66" s="64">
        <v>14</v>
      </c>
      <c r="N66" s="65">
        <v>0.17</v>
      </c>
      <c r="O66" s="106">
        <v>31</v>
      </c>
      <c r="P66" s="67">
        <v>0.38</v>
      </c>
    </row>
    <row r="67" spans="1:16" ht="19.5" customHeight="1">
      <c r="A67" s="70">
        <v>8</v>
      </c>
      <c r="B67" s="71" t="s">
        <v>25</v>
      </c>
      <c r="C67" s="72">
        <v>0.22</v>
      </c>
      <c r="D67" s="73">
        <v>77</v>
      </c>
      <c r="E67" s="74">
        <v>5</v>
      </c>
      <c r="F67" s="75">
        <v>0.06</v>
      </c>
      <c r="G67" s="76">
        <v>3</v>
      </c>
      <c r="H67" s="77">
        <v>0.04</v>
      </c>
      <c r="I67" s="78">
        <v>32</v>
      </c>
      <c r="J67" s="79">
        <v>0.42</v>
      </c>
      <c r="K67" s="78">
        <v>0</v>
      </c>
      <c r="L67" s="79">
        <v>0</v>
      </c>
      <c r="M67" s="78">
        <v>12</v>
      </c>
      <c r="N67" s="79">
        <v>0.16</v>
      </c>
      <c r="O67" s="107">
        <v>25</v>
      </c>
      <c r="P67" s="81">
        <v>0.32</v>
      </c>
    </row>
    <row r="68" spans="1:16" ht="19.5" customHeight="1">
      <c r="A68" s="84">
        <v>9</v>
      </c>
      <c r="B68" s="85" t="s">
        <v>19</v>
      </c>
      <c r="C68" s="86">
        <v>0.16</v>
      </c>
      <c r="D68" s="87">
        <v>110</v>
      </c>
      <c r="E68" s="88">
        <v>11</v>
      </c>
      <c r="F68" s="89">
        <v>0.1</v>
      </c>
      <c r="G68" s="90">
        <v>7</v>
      </c>
      <c r="H68" s="91">
        <v>0.06</v>
      </c>
      <c r="I68" s="92">
        <v>42</v>
      </c>
      <c r="J68" s="93">
        <v>0.38</v>
      </c>
      <c r="K68" s="92">
        <v>0</v>
      </c>
      <c r="L68" s="93">
        <v>0</v>
      </c>
      <c r="M68" s="92">
        <v>14</v>
      </c>
      <c r="N68" s="93">
        <v>0.13</v>
      </c>
      <c r="O68" s="108">
        <v>36</v>
      </c>
      <c r="P68" s="95">
        <v>0.33</v>
      </c>
    </row>
    <row r="69" spans="1:16" ht="19.5" customHeight="1">
      <c r="A69" s="6">
        <v>10</v>
      </c>
      <c r="B69" s="7" t="s">
        <v>23</v>
      </c>
      <c r="C69" s="58">
        <v>0.16</v>
      </c>
      <c r="D69" s="59">
        <v>94</v>
      </c>
      <c r="E69" s="60">
        <v>9</v>
      </c>
      <c r="F69" s="61">
        <v>0.1</v>
      </c>
      <c r="G69" s="62">
        <v>7</v>
      </c>
      <c r="H69" s="63">
        <v>7.0000000000000007E-2</v>
      </c>
      <c r="I69" s="64">
        <v>40</v>
      </c>
      <c r="J69" s="65">
        <v>0.43</v>
      </c>
      <c r="K69" s="64">
        <v>1</v>
      </c>
      <c r="L69" s="65">
        <v>0.01</v>
      </c>
      <c r="M69" s="64">
        <v>6</v>
      </c>
      <c r="N69" s="65">
        <v>0.06</v>
      </c>
      <c r="O69" s="106">
        <v>31</v>
      </c>
      <c r="P69" s="67">
        <v>0.33</v>
      </c>
    </row>
    <row r="70" spans="1:16" ht="19.5" customHeight="1">
      <c r="A70" s="6">
        <v>11</v>
      </c>
      <c r="B70" s="7" t="s">
        <v>16</v>
      </c>
      <c r="C70" s="58">
        <v>0.13</v>
      </c>
      <c r="D70" s="59">
        <v>109</v>
      </c>
      <c r="E70" s="60">
        <v>8</v>
      </c>
      <c r="F70" s="61">
        <v>7.0000000000000007E-2</v>
      </c>
      <c r="G70" s="62">
        <v>10</v>
      </c>
      <c r="H70" s="63">
        <v>0.09</v>
      </c>
      <c r="I70" s="64">
        <v>46</v>
      </c>
      <c r="J70" s="65">
        <v>0.42</v>
      </c>
      <c r="K70" s="64">
        <v>0</v>
      </c>
      <c r="L70" s="65">
        <v>0</v>
      </c>
      <c r="M70" s="64">
        <v>13</v>
      </c>
      <c r="N70" s="65">
        <v>0.12</v>
      </c>
      <c r="O70" s="106">
        <v>32</v>
      </c>
      <c r="P70" s="67">
        <v>0.28999999999999998</v>
      </c>
    </row>
    <row r="71" spans="1:16" ht="19.5" customHeight="1">
      <c r="A71" s="6">
        <v>12</v>
      </c>
      <c r="B71" s="7" t="s">
        <v>26</v>
      </c>
      <c r="C71" s="58">
        <v>0.13</v>
      </c>
      <c r="D71" s="59">
        <v>79</v>
      </c>
      <c r="E71" s="60">
        <v>7</v>
      </c>
      <c r="F71" s="61">
        <v>0.09</v>
      </c>
      <c r="G71" s="62">
        <v>7</v>
      </c>
      <c r="H71" s="63">
        <v>0.09</v>
      </c>
      <c r="I71" s="64">
        <v>25</v>
      </c>
      <c r="J71" s="65">
        <v>0.32</v>
      </c>
      <c r="K71" s="64">
        <v>1</v>
      </c>
      <c r="L71" s="65">
        <v>0.01</v>
      </c>
      <c r="M71" s="64">
        <v>15</v>
      </c>
      <c r="N71" s="65">
        <v>0.19</v>
      </c>
      <c r="O71" s="106">
        <v>24</v>
      </c>
      <c r="P71" s="67">
        <v>0.3</v>
      </c>
    </row>
    <row r="72" spans="1:16" ht="19.5" customHeight="1">
      <c r="A72" s="6">
        <v>13</v>
      </c>
      <c r="B72" s="7" t="s">
        <v>17</v>
      </c>
      <c r="C72" s="58">
        <v>0.13</v>
      </c>
      <c r="D72" s="59">
        <v>76</v>
      </c>
      <c r="E72" s="60">
        <v>6</v>
      </c>
      <c r="F72" s="61">
        <v>0.08</v>
      </c>
      <c r="G72" s="62">
        <v>4</v>
      </c>
      <c r="H72" s="63">
        <v>0.05</v>
      </c>
      <c r="I72" s="64">
        <v>32</v>
      </c>
      <c r="J72" s="65">
        <v>0.42</v>
      </c>
      <c r="K72" s="64">
        <v>3</v>
      </c>
      <c r="L72" s="65">
        <v>0.04</v>
      </c>
      <c r="M72" s="64">
        <v>11</v>
      </c>
      <c r="N72" s="65">
        <v>0.14000000000000001</v>
      </c>
      <c r="O72" s="106">
        <v>20</v>
      </c>
      <c r="P72" s="67">
        <v>0.26</v>
      </c>
    </row>
    <row r="73" spans="1:16" ht="19.5" customHeight="1">
      <c r="A73" s="6">
        <v>14</v>
      </c>
      <c r="B73" s="7" t="s">
        <v>20</v>
      </c>
      <c r="C73" s="58">
        <v>0.09</v>
      </c>
      <c r="D73" s="59">
        <v>80</v>
      </c>
      <c r="E73" s="60">
        <v>8</v>
      </c>
      <c r="F73" s="61">
        <v>0.1</v>
      </c>
      <c r="G73" s="62">
        <v>6</v>
      </c>
      <c r="H73" s="63">
        <v>0.08</v>
      </c>
      <c r="I73" s="64">
        <v>34</v>
      </c>
      <c r="J73" s="65">
        <v>0.42</v>
      </c>
      <c r="K73" s="64">
        <v>0</v>
      </c>
      <c r="L73" s="65">
        <v>0</v>
      </c>
      <c r="M73" s="64">
        <v>11</v>
      </c>
      <c r="N73" s="65">
        <v>0.14000000000000001</v>
      </c>
      <c r="O73" s="106">
        <v>21</v>
      </c>
      <c r="P73" s="67">
        <v>0.26</v>
      </c>
    </row>
    <row r="74" spans="1:16" ht="19.5" customHeight="1">
      <c r="A74" s="6">
        <v>15</v>
      </c>
      <c r="B74" s="7" t="s">
        <v>28</v>
      </c>
      <c r="C74" s="58">
        <v>7.0000000000000007E-2</v>
      </c>
      <c r="D74" s="59">
        <v>92</v>
      </c>
      <c r="E74" s="60">
        <v>8</v>
      </c>
      <c r="F74" s="61">
        <v>0.09</v>
      </c>
      <c r="G74" s="62">
        <v>10</v>
      </c>
      <c r="H74" s="63">
        <v>0.11</v>
      </c>
      <c r="I74" s="64">
        <v>43</v>
      </c>
      <c r="J74" s="65">
        <v>0.47</v>
      </c>
      <c r="K74" s="64">
        <v>2</v>
      </c>
      <c r="L74" s="65">
        <v>0.02</v>
      </c>
      <c r="M74" s="64">
        <v>5</v>
      </c>
      <c r="N74" s="65">
        <v>0.05</v>
      </c>
      <c r="O74" s="106">
        <v>24</v>
      </c>
      <c r="P74" s="67">
        <v>0.26</v>
      </c>
    </row>
    <row r="75" spans="1:16" ht="19.5" customHeight="1">
      <c r="A75" s="6">
        <v>16</v>
      </c>
      <c r="B75" s="7" t="s">
        <v>24</v>
      </c>
      <c r="C75" s="58">
        <v>0.02</v>
      </c>
      <c r="D75" s="59">
        <v>81</v>
      </c>
      <c r="E75" s="60">
        <v>11</v>
      </c>
      <c r="F75" s="61">
        <v>0.14000000000000001</v>
      </c>
      <c r="G75" s="62">
        <v>8</v>
      </c>
      <c r="H75" s="63">
        <v>0.1</v>
      </c>
      <c r="I75" s="64">
        <v>29</v>
      </c>
      <c r="J75" s="65">
        <v>0.36</v>
      </c>
      <c r="K75" s="64">
        <v>1</v>
      </c>
      <c r="L75" s="65">
        <v>0.01</v>
      </c>
      <c r="M75" s="64">
        <v>11</v>
      </c>
      <c r="N75" s="65">
        <v>0.14000000000000001</v>
      </c>
      <c r="O75" s="106">
        <v>21</v>
      </c>
      <c r="P75" s="67">
        <v>0.26</v>
      </c>
    </row>
    <row r="76" spans="1:16" ht="19.5" customHeight="1">
      <c r="A76" s="167" t="s">
        <v>32</v>
      </c>
      <c r="B76" s="168"/>
      <c r="C76" s="109">
        <f>(O76-(G76+E76))/D76</f>
        <v>0.207168458781362</v>
      </c>
      <c r="D76" s="110">
        <f t="shared" ref="D76:E76" si="3">SUM(D60:D75)</f>
        <v>1395</v>
      </c>
      <c r="E76" s="110">
        <f t="shared" si="3"/>
        <v>113</v>
      </c>
      <c r="F76" s="109">
        <f>E76/D76</f>
        <v>8.1003584229390677E-2</v>
      </c>
      <c r="G76" s="110">
        <f>SUM(G60:G75)</f>
        <v>83</v>
      </c>
      <c r="H76" s="109">
        <f>G76/D76</f>
        <v>5.949820788530466E-2</v>
      </c>
      <c r="I76" s="110">
        <f>SUM(I60:I75)</f>
        <v>520</v>
      </c>
      <c r="J76" s="109">
        <f>I76/D76</f>
        <v>0.37275985663082439</v>
      </c>
      <c r="K76" s="110">
        <f>SUM(K60:K75)</f>
        <v>12</v>
      </c>
      <c r="L76" s="109">
        <f>K76/D76</f>
        <v>8.6021505376344086E-3</v>
      </c>
      <c r="M76" s="110">
        <f>SUM(M60:M75)</f>
        <v>182</v>
      </c>
      <c r="N76" s="109">
        <f>M76/D76</f>
        <v>0.13046594982078852</v>
      </c>
      <c r="O76" s="110">
        <f>SUM(O60:O75)</f>
        <v>485</v>
      </c>
      <c r="P76" s="109">
        <f>O76/D76</f>
        <v>0.34767025089605735</v>
      </c>
    </row>
    <row r="77" spans="1:16" ht="19.5" customHeight="1">
      <c r="A77" s="163" t="s">
        <v>41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5"/>
    </row>
    <row r="78" spans="1:16" ht="19.5" customHeight="1">
      <c r="A78" s="102" t="s">
        <v>1</v>
      </c>
      <c r="B78" s="103" t="s">
        <v>2</v>
      </c>
      <c r="C78" s="103" t="s">
        <v>3</v>
      </c>
      <c r="D78" s="104" t="s">
        <v>4</v>
      </c>
      <c r="E78" s="104" t="s">
        <v>5</v>
      </c>
      <c r="F78" s="104" t="s">
        <v>6</v>
      </c>
      <c r="G78" s="104" t="s">
        <v>7</v>
      </c>
      <c r="H78" s="104" t="s">
        <v>6</v>
      </c>
      <c r="I78" s="104" t="s">
        <v>8</v>
      </c>
      <c r="J78" s="104" t="s">
        <v>6</v>
      </c>
      <c r="K78" s="104" t="s">
        <v>9</v>
      </c>
      <c r="L78" s="104" t="s">
        <v>6</v>
      </c>
      <c r="M78" s="104" t="s">
        <v>10</v>
      </c>
      <c r="N78" s="104" t="s">
        <v>6</v>
      </c>
      <c r="O78" s="104" t="s">
        <v>11</v>
      </c>
      <c r="P78" s="105" t="s">
        <v>6</v>
      </c>
    </row>
    <row r="79" spans="1:16" ht="19.5" customHeight="1">
      <c r="A79" s="6">
        <v>1</v>
      </c>
      <c r="B79" s="7" t="s">
        <v>14</v>
      </c>
      <c r="C79" s="58">
        <v>0.18</v>
      </c>
      <c r="D79" s="59">
        <v>60</v>
      </c>
      <c r="E79" s="60">
        <v>4</v>
      </c>
      <c r="F79" s="61">
        <v>7.0000000000000007E-2</v>
      </c>
      <c r="G79" s="62">
        <v>6</v>
      </c>
      <c r="H79" s="63">
        <v>0.1</v>
      </c>
      <c r="I79" s="64">
        <v>20</v>
      </c>
      <c r="J79" s="65">
        <v>0.33</v>
      </c>
      <c r="K79" s="64">
        <v>1</v>
      </c>
      <c r="L79" s="65">
        <v>0.02</v>
      </c>
      <c r="M79" s="64">
        <v>8</v>
      </c>
      <c r="N79" s="65">
        <v>0.13</v>
      </c>
      <c r="O79" s="106">
        <v>21</v>
      </c>
      <c r="P79" s="67">
        <v>0.35</v>
      </c>
    </row>
    <row r="80" spans="1:16" ht="19.5" customHeight="1">
      <c r="A80" s="6">
        <v>2</v>
      </c>
      <c r="B80" s="7" t="s">
        <v>17</v>
      </c>
      <c r="C80" s="58">
        <v>0.17</v>
      </c>
      <c r="D80" s="59">
        <v>87</v>
      </c>
      <c r="E80" s="60">
        <v>6</v>
      </c>
      <c r="F80" s="61">
        <v>7.0000000000000007E-2</v>
      </c>
      <c r="G80" s="62">
        <v>2</v>
      </c>
      <c r="H80" s="63">
        <v>0.02</v>
      </c>
      <c r="I80" s="64">
        <v>41</v>
      </c>
      <c r="J80" s="65">
        <v>0.47</v>
      </c>
      <c r="K80" s="64">
        <v>0</v>
      </c>
      <c r="L80" s="65">
        <v>0</v>
      </c>
      <c r="M80" s="64">
        <v>15</v>
      </c>
      <c r="N80" s="65">
        <v>0.17</v>
      </c>
      <c r="O80" s="106">
        <v>23</v>
      </c>
      <c r="P80" s="67">
        <v>0.26</v>
      </c>
    </row>
    <row r="81" spans="1:16" ht="19.5" customHeight="1">
      <c r="A81" s="6">
        <v>3</v>
      </c>
      <c r="B81" s="7" t="s">
        <v>13</v>
      </c>
      <c r="C81" s="58">
        <v>0.17</v>
      </c>
      <c r="D81" s="59">
        <v>59</v>
      </c>
      <c r="E81" s="60">
        <v>3</v>
      </c>
      <c r="F81" s="61">
        <v>0.05</v>
      </c>
      <c r="G81" s="62">
        <v>3</v>
      </c>
      <c r="H81" s="63">
        <v>0.05</v>
      </c>
      <c r="I81" s="64">
        <v>24</v>
      </c>
      <c r="J81" s="65">
        <v>0.41</v>
      </c>
      <c r="K81" s="64">
        <v>1</v>
      </c>
      <c r="L81" s="65">
        <v>0.02</v>
      </c>
      <c r="M81" s="64">
        <v>12</v>
      </c>
      <c r="N81" s="65">
        <v>0.2</v>
      </c>
      <c r="O81" s="106">
        <v>16</v>
      </c>
      <c r="P81" s="67">
        <v>0.27</v>
      </c>
    </row>
    <row r="82" spans="1:16" ht="19.5" customHeight="1">
      <c r="A82" s="6">
        <v>4</v>
      </c>
      <c r="B82" s="7" t="s">
        <v>22</v>
      </c>
      <c r="C82" s="58">
        <v>0.13</v>
      </c>
      <c r="D82" s="59">
        <v>101</v>
      </c>
      <c r="E82" s="60">
        <v>10</v>
      </c>
      <c r="F82" s="61">
        <v>0.1</v>
      </c>
      <c r="G82" s="62">
        <v>10</v>
      </c>
      <c r="H82" s="63">
        <v>0.1</v>
      </c>
      <c r="I82" s="64">
        <v>43</v>
      </c>
      <c r="J82" s="65">
        <v>0.43</v>
      </c>
      <c r="K82" s="64">
        <v>1</v>
      </c>
      <c r="L82" s="65">
        <v>0.01</v>
      </c>
      <c r="M82" s="64">
        <v>4</v>
      </c>
      <c r="N82" s="65">
        <v>0.04</v>
      </c>
      <c r="O82" s="106">
        <v>33</v>
      </c>
      <c r="P82" s="67">
        <v>0.33</v>
      </c>
    </row>
    <row r="83" spans="1:16" ht="19.5" customHeight="1">
      <c r="A83" s="6">
        <v>5</v>
      </c>
      <c r="B83" s="7" t="s">
        <v>18</v>
      </c>
      <c r="C83" s="58">
        <v>0.13</v>
      </c>
      <c r="D83" s="59">
        <v>71</v>
      </c>
      <c r="E83" s="60">
        <v>7</v>
      </c>
      <c r="F83" s="61">
        <v>0.1</v>
      </c>
      <c r="G83" s="62">
        <v>6</v>
      </c>
      <c r="H83" s="63">
        <v>0.08</v>
      </c>
      <c r="I83" s="64">
        <v>29</v>
      </c>
      <c r="J83" s="65">
        <v>0.41</v>
      </c>
      <c r="K83" s="64">
        <v>0</v>
      </c>
      <c r="L83" s="65">
        <v>0</v>
      </c>
      <c r="M83" s="64">
        <v>7</v>
      </c>
      <c r="N83" s="65">
        <v>0.1</v>
      </c>
      <c r="O83" s="106">
        <v>22</v>
      </c>
      <c r="P83" s="67">
        <v>0.31</v>
      </c>
    </row>
    <row r="84" spans="1:16" ht="19.5" customHeight="1">
      <c r="A84" s="6">
        <v>6</v>
      </c>
      <c r="B84" s="7" t="s">
        <v>21</v>
      </c>
      <c r="C84" s="58">
        <v>0.1</v>
      </c>
      <c r="D84" s="59">
        <v>104</v>
      </c>
      <c r="E84" s="60">
        <v>11</v>
      </c>
      <c r="F84" s="61">
        <v>0.11</v>
      </c>
      <c r="G84" s="62">
        <v>10</v>
      </c>
      <c r="H84" s="63">
        <v>0.1</v>
      </c>
      <c r="I84" s="64">
        <v>37</v>
      </c>
      <c r="J84" s="65">
        <v>0.36</v>
      </c>
      <c r="K84" s="64">
        <v>1</v>
      </c>
      <c r="L84" s="65">
        <v>0.01</v>
      </c>
      <c r="M84" s="64">
        <v>14</v>
      </c>
      <c r="N84" s="65">
        <v>0.13</v>
      </c>
      <c r="O84" s="106">
        <v>31</v>
      </c>
      <c r="P84" s="67">
        <v>0.3</v>
      </c>
    </row>
    <row r="85" spans="1:16" ht="19.5" customHeight="1">
      <c r="A85" s="6">
        <v>7</v>
      </c>
      <c r="B85" s="7" t="s">
        <v>20</v>
      </c>
      <c r="C85" s="58">
        <v>0.1</v>
      </c>
      <c r="D85" s="59">
        <v>124</v>
      </c>
      <c r="E85" s="60">
        <v>15</v>
      </c>
      <c r="F85" s="61">
        <v>0.12</v>
      </c>
      <c r="G85" s="62">
        <v>4</v>
      </c>
      <c r="H85" s="63">
        <v>0.03</v>
      </c>
      <c r="I85" s="64">
        <v>58</v>
      </c>
      <c r="J85" s="65">
        <v>0.47</v>
      </c>
      <c r="K85" s="64">
        <v>1</v>
      </c>
      <c r="L85" s="65">
        <v>0.01</v>
      </c>
      <c r="M85" s="64">
        <v>15</v>
      </c>
      <c r="N85" s="65">
        <v>0.12</v>
      </c>
      <c r="O85" s="106">
        <v>31</v>
      </c>
      <c r="P85" s="67">
        <v>0.25</v>
      </c>
    </row>
    <row r="86" spans="1:16" ht="19.5" customHeight="1">
      <c r="A86" s="70">
        <v>8</v>
      </c>
      <c r="B86" s="71" t="s">
        <v>25</v>
      </c>
      <c r="C86" s="72">
        <v>0.08</v>
      </c>
      <c r="D86" s="73">
        <v>103</v>
      </c>
      <c r="E86" s="74">
        <v>10</v>
      </c>
      <c r="F86" s="75">
        <v>0.1</v>
      </c>
      <c r="G86" s="76">
        <v>5</v>
      </c>
      <c r="H86" s="77">
        <v>0.05</v>
      </c>
      <c r="I86" s="78">
        <v>46</v>
      </c>
      <c r="J86" s="79">
        <v>0.45</v>
      </c>
      <c r="K86" s="78">
        <v>0</v>
      </c>
      <c r="L86" s="79">
        <v>0</v>
      </c>
      <c r="M86" s="78">
        <v>19</v>
      </c>
      <c r="N86" s="79">
        <v>0.18</v>
      </c>
      <c r="O86" s="107">
        <v>23</v>
      </c>
      <c r="P86" s="81">
        <v>0.22</v>
      </c>
    </row>
    <row r="87" spans="1:16" ht="19.5" customHeight="1">
      <c r="A87" s="84">
        <v>9</v>
      </c>
      <c r="B87" s="85" t="s">
        <v>26</v>
      </c>
      <c r="C87" s="86">
        <v>0.05</v>
      </c>
      <c r="D87" s="87">
        <v>66</v>
      </c>
      <c r="E87" s="88">
        <v>9</v>
      </c>
      <c r="F87" s="89">
        <v>0.14000000000000001</v>
      </c>
      <c r="G87" s="90">
        <v>3</v>
      </c>
      <c r="H87" s="91">
        <v>0.05</v>
      </c>
      <c r="I87" s="92">
        <v>29</v>
      </c>
      <c r="J87" s="93">
        <v>0.44</v>
      </c>
      <c r="K87" s="92">
        <v>0</v>
      </c>
      <c r="L87" s="93">
        <v>0</v>
      </c>
      <c r="M87" s="92">
        <v>10</v>
      </c>
      <c r="N87" s="93">
        <v>0.15</v>
      </c>
      <c r="O87" s="108">
        <v>15</v>
      </c>
      <c r="P87" s="95">
        <v>0.23</v>
      </c>
    </row>
    <row r="88" spans="1:16" ht="19.5" customHeight="1">
      <c r="A88" s="6">
        <v>10</v>
      </c>
      <c r="B88" s="7" t="s">
        <v>19</v>
      </c>
      <c r="C88" s="58">
        <v>0.04</v>
      </c>
      <c r="D88" s="59">
        <v>125</v>
      </c>
      <c r="E88" s="60">
        <v>17</v>
      </c>
      <c r="F88" s="61">
        <v>0.14000000000000001</v>
      </c>
      <c r="G88" s="62">
        <v>8</v>
      </c>
      <c r="H88" s="63">
        <v>0.06</v>
      </c>
      <c r="I88" s="64">
        <v>50</v>
      </c>
      <c r="J88" s="65">
        <v>0.4</v>
      </c>
      <c r="K88" s="64">
        <v>0</v>
      </c>
      <c r="L88" s="65">
        <v>0</v>
      </c>
      <c r="M88" s="64">
        <v>20</v>
      </c>
      <c r="N88" s="65">
        <v>0.16</v>
      </c>
      <c r="O88" s="106">
        <v>30</v>
      </c>
      <c r="P88" s="67">
        <v>0.24</v>
      </c>
    </row>
    <row r="89" spans="1:16" ht="19.5" customHeight="1">
      <c r="A89" s="6">
        <v>11</v>
      </c>
      <c r="B89" s="7" t="s">
        <v>27</v>
      </c>
      <c r="C89" s="58">
        <v>0.04</v>
      </c>
      <c r="D89" s="59">
        <v>106</v>
      </c>
      <c r="E89" s="60">
        <v>12</v>
      </c>
      <c r="F89" s="61">
        <v>0.11</v>
      </c>
      <c r="G89" s="62">
        <v>7</v>
      </c>
      <c r="H89" s="63">
        <v>7.0000000000000007E-2</v>
      </c>
      <c r="I89" s="64">
        <v>45</v>
      </c>
      <c r="J89" s="65">
        <v>0.42</v>
      </c>
      <c r="K89" s="64">
        <v>0</v>
      </c>
      <c r="L89" s="65">
        <v>0</v>
      </c>
      <c r="M89" s="64">
        <v>19</v>
      </c>
      <c r="N89" s="65">
        <v>0.18</v>
      </c>
      <c r="O89" s="106">
        <v>23</v>
      </c>
      <c r="P89" s="67">
        <v>0.22</v>
      </c>
    </row>
    <row r="90" spans="1:16" ht="19.5" customHeight="1">
      <c r="A90" s="6">
        <v>12</v>
      </c>
      <c r="B90" s="7" t="s">
        <v>15</v>
      </c>
      <c r="C90" s="58">
        <v>0.04</v>
      </c>
      <c r="D90" s="59">
        <v>82</v>
      </c>
      <c r="E90" s="60">
        <v>11</v>
      </c>
      <c r="F90" s="61">
        <v>0.13</v>
      </c>
      <c r="G90" s="62">
        <v>4</v>
      </c>
      <c r="H90" s="63">
        <v>0.05</v>
      </c>
      <c r="I90" s="64">
        <v>32</v>
      </c>
      <c r="J90" s="65">
        <v>0.39</v>
      </c>
      <c r="K90" s="64">
        <v>0</v>
      </c>
      <c r="L90" s="65">
        <v>0</v>
      </c>
      <c r="M90" s="64">
        <v>17</v>
      </c>
      <c r="N90" s="65">
        <v>0.21</v>
      </c>
      <c r="O90" s="106">
        <v>18</v>
      </c>
      <c r="P90" s="67">
        <v>0.22</v>
      </c>
    </row>
    <row r="91" spans="1:16" ht="19.5" customHeight="1">
      <c r="A91" s="6">
        <v>13</v>
      </c>
      <c r="B91" s="7" t="s">
        <v>16</v>
      </c>
      <c r="C91" s="58">
        <v>0.03</v>
      </c>
      <c r="D91" s="59">
        <v>124</v>
      </c>
      <c r="E91" s="60">
        <v>13</v>
      </c>
      <c r="F91" s="61">
        <v>0.1</v>
      </c>
      <c r="G91" s="62">
        <v>10</v>
      </c>
      <c r="H91" s="63">
        <v>0.08</v>
      </c>
      <c r="I91" s="64">
        <v>55</v>
      </c>
      <c r="J91" s="65">
        <v>0.44</v>
      </c>
      <c r="K91" s="64">
        <v>0</v>
      </c>
      <c r="L91" s="65">
        <v>0</v>
      </c>
      <c r="M91" s="64">
        <v>19</v>
      </c>
      <c r="N91" s="65">
        <v>0.15</v>
      </c>
      <c r="O91" s="106">
        <v>27</v>
      </c>
      <c r="P91" s="67">
        <v>0.22</v>
      </c>
    </row>
    <row r="92" spans="1:16" ht="19.5" customHeight="1">
      <c r="A92" s="6">
        <v>14</v>
      </c>
      <c r="B92" s="7" t="s">
        <v>24</v>
      </c>
      <c r="C92" s="58">
        <v>0.02</v>
      </c>
      <c r="D92" s="59">
        <v>66</v>
      </c>
      <c r="E92" s="60">
        <v>8</v>
      </c>
      <c r="F92" s="61">
        <v>0.12</v>
      </c>
      <c r="G92" s="62">
        <v>2</v>
      </c>
      <c r="H92" s="63">
        <v>0.03</v>
      </c>
      <c r="I92" s="64">
        <v>31</v>
      </c>
      <c r="J92" s="65">
        <v>0.47</v>
      </c>
      <c r="K92" s="64">
        <v>0</v>
      </c>
      <c r="L92" s="65">
        <v>0</v>
      </c>
      <c r="M92" s="64">
        <v>14</v>
      </c>
      <c r="N92" s="65">
        <v>0.21</v>
      </c>
      <c r="O92" s="106">
        <v>11</v>
      </c>
      <c r="P92" s="67">
        <v>0.17</v>
      </c>
    </row>
    <row r="93" spans="1:16" ht="19.5" customHeight="1">
      <c r="A93" s="6">
        <v>15</v>
      </c>
      <c r="B93" s="7" t="s">
        <v>23</v>
      </c>
      <c r="C93" s="58">
        <v>-0.05</v>
      </c>
      <c r="D93" s="59">
        <v>111</v>
      </c>
      <c r="E93" s="60">
        <v>16</v>
      </c>
      <c r="F93" s="61">
        <v>0.14000000000000001</v>
      </c>
      <c r="G93" s="62">
        <v>7</v>
      </c>
      <c r="H93" s="63">
        <v>0.06</v>
      </c>
      <c r="I93" s="64">
        <v>56</v>
      </c>
      <c r="J93" s="65">
        <v>0.5</v>
      </c>
      <c r="K93" s="64">
        <v>2</v>
      </c>
      <c r="L93" s="65">
        <v>0.02</v>
      </c>
      <c r="M93" s="64">
        <v>12</v>
      </c>
      <c r="N93" s="65">
        <v>0.11</v>
      </c>
      <c r="O93" s="106">
        <v>18</v>
      </c>
      <c r="P93" s="67">
        <v>0.16</v>
      </c>
    </row>
    <row r="94" spans="1:16" ht="19.5" customHeight="1">
      <c r="A94" s="6">
        <v>16</v>
      </c>
      <c r="B94" s="7" t="s">
        <v>28</v>
      </c>
      <c r="C94" s="58">
        <v>-7.0000000000000007E-2</v>
      </c>
      <c r="D94" s="59">
        <v>100</v>
      </c>
      <c r="E94" s="60">
        <v>18</v>
      </c>
      <c r="F94" s="61">
        <v>0.18</v>
      </c>
      <c r="G94" s="62">
        <v>6</v>
      </c>
      <c r="H94" s="63">
        <v>0.06</v>
      </c>
      <c r="I94" s="64">
        <v>46</v>
      </c>
      <c r="J94" s="65">
        <v>0.46</v>
      </c>
      <c r="K94" s="64">
        <v>0</v>
      </c>
      <c r="L94" s="65">
        <v>0</v>
      </c>
      <c r="M94" s="64">
        <v>13</v>
      </c>
      <c r="N94" s="65">
        <v>0.13</v>
      </c>
      <c r="O94" s="106">
        <v>17</v>
      </c>
      <c r="P94" s="67">
        <v>0.17</v>
      </c>
    </row>
    <row r="95" spans="1:16" ht="19.5" customHeight="1">
      <c r="A95" s="167" t="s">
        <v>32</v>
      </c>
      <c r="B95" s="168"/>
      <c r="C95" s="109">
        <f>(O95-(G95+E95))/D95</f>
        <v>6.4472800537273334E-2</v>
      </c>
      <c r="D95" s="110">
        <f t="shared" ref="D95:E95" si="4">SUM(D79:D94)</f>
        <v>1489</v>
      </c>
      <c r="E95" s="110">
        <f t="shared" si="4"/>
        <v>170</v>
      </c>
      <c r="F95" s="109">
        <f>E95/D95</f>
        <v>0.11417058428475486</v>
      </c>
      <c r="G95" s="110">
        <f>SUM(G79:G94)</f>
        <v>93</v>
      </c>
      <c r="H95" s="109">
        <f>G95/D95</f>
        <v>6.2458025520483546E-2</v>
      </c>
      <c r="I95" s="110">
        <f>SUM(I79:I94)</f>
        <v>642</v>
      </c>
      <c r="J95" s="109">
        <f>I95/D95</f>
        <v>0.43116185359301545</v>
      </c>
      <c r="K95" s="110">
        <f>SUM(K79:K94)</f>
        <v>7</v>
      </c>
      <c r="L95" s="109">
        <f>K95/D95</f>
        <v>4.7011417058428475E-3</v>
      </c>
      <c r="M95" s="110">
        <f>SUM(M79:M94)</f>
        <v>218</v>
      </c>
      <c r="N95" s="109">
        <f>M95/D95</f>
        <v>0.14640698455339154</v>
      </c>
      <c r="O95" s="110">
        <f>SUM(O79:O94)</f>
        <v>359</v>
      </c>
      <c r="P95" s="109">
        <f>O95/D95</f>
        <v>0.24110141034251176</v>
      </c>
    </row>
    <row r="96" spans="1:16" ht="19.5" customHeight="1">
      <c r="A96" s="111"/>
      <c r="B96" s="111"/>
      <c r="C96" s="111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</row>
    <row r="97" spans="1:16" ht="19.5" customHeight="1">
      <c r="A97" s="111"/>
      <c r="B97" s="111"/>
      <c r="C97" s="111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</row>
    <row r="98" spans="1:16" ht="19.5" customHeight="1">
      <c r="A98" s="111"/>
      <c r="B98" s="111"/>
      <c r="C98" s="111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</row>
    <row r="99" spans="1:16" ht="19.5" customHeight="1">
      <c r="A99" s="111"/>
      <c r="B99" s="111"/>
      <c r="C99" s="111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</row>
    <row r="100" spans="1:16" ht="19.5" customHeight="1">
      <c r="A100" s="111"/>
      <c r="B100" s="111"/>
      <c r="C100" s="111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</row>
  </sheetData>
  <mergeCells count="10">
    <mergeCell ref="A77:P77"/>
    <mergeCell ref="A76:B76"/>
    <mergeCell ref="A1:P1"/>
    <mergeCell ref="A19:B19"/>
    <mergeCell ref="A95:B95"/>
    <mergeCell ref="A20:P20"/>
    <mergeCell ref="A39:P39"/>
    <mergeCell ref="A58:P58"/>
    <mergeCell ref="A38:B38"/>
    <mergeCell ref="A57:B57"/>
  </mergeCells>
  <printOptions horizontalCentered="1"/>
  <pageMargins left="0.25" right="0.25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00"/>
  <sheetViews>
    <sheetView workbookViewId="0"/>
  </sheetViews>
  <sheetFormatPr baseColWidth="10" defaultColWidth="14.42578125" defaultRowHeight="15" customHeight="1"/>
  <cols>
    <col min="1" max="1" width="2.5703125" customWidth="1"/>
    <col min="2" max="2" width="18.85546875" customWidth="1"/>
    <col min="3" max="5" width="3.28515625" customWidth="1"/>
    <col min="6" max="6" width="3.7109375" customWidth="1"/>
    <col min="7" max="9" width="3.5703125" customWidth="1"/>
    <col min="10" max="10" width="6.140625" customWidth="1"/>
    <col min="11" max="11" width="7.28515625" customWidth="1"/>
    <col min="12" max="12" width="10.7109375" customWidth="1"/>
  </cols>
  <sheetData>
    <row r="1" spans="1:12" ht="14.25" customHeight="1">
      <c r="A1" s="163" t="s">
        <v>42</v>
      </c>
      <c r="B1" s="164"/>
      <c r="C1" s="164"/>
      <c r="D1" s="164"/>
      <c r="E1" s="164"/>
      <c r="F1" s="164"/>
      <c r="G1" s="164"/>
      <c r="H1" s="164"/>
      <c r="I1" s="164"/>
      <c r="J1" s="164"/>
      <c r="K1" s="165"/>
      <c r="L1" s="113"/>
    </row>
    <row r="2" spans="1:12" ht="14.25" customHeight="1">
      <c r="A2" s="54"/>
      <c r="B2" s="55"/>
      <c r="C2" s="169" t="s">
        <v>43</v>
      </c>
      <c r="D2" s="170"/>
      <c r="E2" s="171"/>
      <c r="F2" s="55"/>
      <c r="G2" s="169" t="s">
        <v>44</v>
      </c>
      <c r="H2" s="170"/>
      <c r="I2" s="171"/>
      <c r="J2" s="172"/>
      <c r="K2" s="165"/>
      <c r="L2" s="114"/>
    </row>
    <row r="3" spans="1:12" ht="14.25" customHeight="1">
      <c r="A3" s="115" t="s">
        <v>1</v>
      </c>
      <c r="B3" s="116" t="s">
        <v>45</v>
      </c>
      <c r="C3" s="115" t="s">
        <v>46</v>
      </c>
      <c r="D3" s="116" t="s">
        <v>47</v>
      </c>
      <c r="E3" s="117" t="s">
        <v>48</v>
      </c>
      <c r="F3" s="116" t="s">
        <v>49</v>
      </c>
      <c r="G3" s="115" t="s">
        <v>46</v>
      </c>
      <c r="H3" s="116" t="s">
        <v>47</v>
      </c>
      <c r="I3" s="117" t="s">
        <v>48</v>
      </c>
      <c r="J3" s="118" t="s">
        <v>50</v>
      </c>
      <c r="K3" s="118" t="s">
        <v>51</v>
      </c>
      <c r="L3" s="112"/>
    </row>
    <row r="4" spans="1:12" ht="14.25" customHeight="1">
      <c r="A4" s="6">
        <v>1</v>
      </c>
      <c r="B4" s="7" t="s">
        <v>26</v>
      </c>
      <c r="C4" s="119">
        <v>75</v>
      </c>
      <c r="D4" s="120">
        <v>90</v>
      </c>
      <c r="E4" s="120">
        <v>54</v>
      </c>
      <c r="F4" s="121">
        <v>21</v>
      </c>
      <c r="G4" s="122">
        <v>3.57</v>
      </c>
      <c r="H4" s="123">
        <v>4.29</v>
      </c>
      <c r="I4" s="123">
        <v>2.57</v>
      </c>
      <c r="J4" s="124">
        <v>6.86</v>
      </c>
      <c r="K4" s="125">
        <v>10.43</v>
      </c>
    </row>
    <row r="5" spans="1:12" ht="14.25" customHeight="1">
      <c r="A5" s="6">
        <v>2</v>
      </c>
      <c r="B5" s="7" t="s">
        <v>25</v>
      </c>
      <c r="C5" s="119">
        <v>68</v>
      </c>
      <c r="D5" s="120">
        <v>115</v>
      </c>
      <c r="E5" s="120">
        <v>61</v>
      </c>
      <c r="F5" s="121">
        <v>26</v>
      </c>
      <c r="G5" s="122">
        <v>2.62</v>
      </c>
      <c r="H5" s="123">
        <v>4.42</v>
      </c>
      <c r="I5" s="123">
        <v>2.35</v>
      </c>
      <c r="J5" s="124">
        <v>6.77</v>
      </c>
      <c r="K5" s="125">
        <v>9.3800000000000008</v>
      </c>
    </row>
    <row r="6" spans="1:12" ht="14.25" customHeight="1">
      <c r="A6" s="70">
        <v>3</v>
      </c>
      <c r="B6" s="71" t="s">
        <v>14</v>
      </c>
      <c r="C6" s="126">
        <v>67</v>
      </c>
      <c r="D6" s="127">
        <v>83</v>
      </c>
      <c r="E6" s="127">
        <v>45</v>
      </c>
      <c r="F6" s="128">
        <v>21</v>
      </c>
      <c r="G6" s="129">
        <v>3.19</v>
      </c>
      <c r="H6" s="130">
        <v>3.95</v>
      </c>
      <c r="I6" s="130">
        <v>2.14</v>
      </c>
      <c r="J6" s="131">
        <v>6.1</v>
      </c>
      <c r="K6" s="132">
        <v>9.2899999999999991</v>
      </c>
    </row>
    <row r="7" spans="1:12" ht="14.25" customHeight="1">
      <c r="A7" s="84">
        <v>4</v>
      </c>
      <c r="B7" s="85" t="s">
        <v>18</v>
      </c>
      <c r="C7" s="133">
        <v>63</v>
      </c>
      <c r="D7" s="134">
        <v>91</v>
      </c>
      <c r="E7" s="134">
        <v>48</v>
      </c>
      <c r="F7" s="135">
        <v>22</v>
      </c>
      <c r="G7" s="136">
        <v>2.86</v>
      </c>
      <c r="H7" s="137">
        <v>4.1399999999999997</v>
      </c>
      <c r="I7" s="137">
        <v>2.1800000000000002</v>
      </c>
      <c r="J7" s="138">
        <v>6.32</v>
      </c>
      <c r="K7" s="84">
        <v>9.18</v>
      </c>
    </row>
    <row r="8" spans="1:12" ht="14.25" customHeight="1">
      <c r="A8" s="6">
        <v>5</v>
      </c>
      <c r="B8" s="7" t="s">
        <v>22</v>
      </c>
      <c r="C8" s="119">
        <v>81</v>
      </c>
      <c r="D8" s="120">
        <v>97</v>
      </c>
      <c r="E8" s="120">
        <v>50</v>
      </c>
      <c r="F8" s="121">
        <v>25</v>
      </c>
      <c r="G8" s="122">
        <v>3.24</v>
      </c>
      <c r="H8" s="123">
        <v>3.88</v>
      </c>
      <c r="I8" s="123">
        <v>2</v>
      </c>
      <c r="J8" s="124">
        <v>5.88</v>
      </c>
      <c r="K8" s="125">
        <v>9.1199999999999992</v>
      </c>
    </row>
    <row r="9" spans="1:12" ht="14.25" customHeight="1">
      <c r="A9" s="6">
        <v>6</v>
      </c>
      <c r="B9" s="7" t="s">
        <v>19</v>
      </c>
      <c r="C9" s="119">
        <v>104</v>
      </c>
      <c r="D9" s="120">
        <v>85</v>
      </c>
      <c r="E9" s="120">
        <v>70</v>
      </c>
      <c r="F9" s="121">
        <v>29</v>
      </c>
      <c r="G9" s="122">
        <v>3.59</v>
      </c>
      <c r="H9" s="123">
        <v>2.93</v>
      </c>
      <c r="I9" s="123">
        <v>2.41</v>
      </c>
      <c r="J9" s="124">
        <v>5.34</v>
      </c>
      <c r="K9" s="125">
        <v>8.93</v>
      </c>
    </row>
    <row r="10" spans="1:12" ht="14.25" customHeight="1">
      <c r="A10" s="6">
        <v>7</v>
      </c>
      <c r="B10" s="7" t="s">
        <v>24</v>
      </c>
      <c r="C10" s="119">
        <v>43</v>
      </c>
      <c r="D10" s="120">
        <v>112</v>
      </c>
      <c r="E10" s="120">
        <v>21</v>
      </c>
      <c r="F10" s="121">
        <v>20</v>
      </c>
      <c r="G10" s="122">
        <v>2.15</v>
      </c>
      <c r="H10" s="123">
        <v>5.6</v>
      </c>
      <c r="I10" s="123">
        <v>1.05</v>
      </c>
      <c r="J10" s="124">
        <v>6.65</v>
      </c>
      <c r="K10" s="125">
        <v>8.8000000000000007</v>
      </c>
    </row>
    <row r="11" spans="1:12" ht="14.25" customHeight="1">
      <c r="A11" s="6">
        <v>8</v>
      </c>
      <c r="B11" s="7" t="s">
        <v>13</v>
      </c>
      <c r="C11" s="119">
        <v>50</v>
      </c>
      <c r="D11" s="120">
        <v>102</v>
      </c>
      <c r="E11" s="120">
        <v>46</v>
      </c>
      <c r="F11" s="121">
        <v>23</v>
      </c>
      <c r="G11" s="122">
        <v>2.17</v>
      </c>
      <c r="H11" s="123">
        <v>4.43</v>
      </c>
      <c r="I11" s="123">
        <v>2</v>
      </c>
      <c r="J11" s="124">
        <v>6.43</v>
      </c>
      <c r="K11" s="125">
        <v>8.61</v>
      </c>
    </row>
    <row r="12" spans="1:12" ht="14.25" customHeight="1">
      <c r="A12" s="6">
        <v>9</v>
      </c>
      <c r="B12" s="7" t="s">
        <v>15</v>
      </c>
      <c r="C12" s="119">
        <v>54</v>
      </c>
      <c r="D12" s="120">
        <v>118</v>
      </c>
      <c r="E12" s="120">
        <v>34</v>
      </c>
      <c r="F12" s="121">
        <v>26</v>
      </c>
      <c r="G12" s="122">
        <v>2.08</v>
      </c>
      <c r="H12" s="123">
        <v>4.54</v>
      </c>
      <c r="I12" s="123">
        <v>1.31</v>
      </c>
      <c r="J12" s="124">
        <v>5.85</v>
      </c>
      <c r="K12" s="125">
        <v>7.92</v>
      </c>
    </row>
    <row r="13" spans="1:12" ht="14.25" customHeight="1">
      <c r="A13" s="6">
        <v>10</v>
      </c>
      <c r="B13" s="7" t="s">
        <v>23</v>
      </c>
      <c r="C13" s="119">
        <v>62</v>
      </c>
      <c r="D13" s="120">
        <v>88</v>
      </c>
      <c r="E13" s="120">
        <v>38</v>
      </c>
      <c r="F13" s="121">
        <v>25</v>
      </c>
      <c r="G13" s="122">
        <v>2.48</v>
      </c>
      <c r="H13" s="123">
        <v>3.52</v>
      </c>
      <c r="I13" s="123">
        <v>1.52</v>
      </c>
      <c r="J13" s="124">
        <v>5.04</v>
      </c>
      <c r="K13" s="125">
        <v>7.52</v>
      </c>
    </row>
    <row r="14" spans="1:12" ht="14.25" customHeight="1">
      <c r="A14" s="6">
        <v>11</v>
      </c>
      <c r="B14" s="7" t="s">
        <v>27</v>
      </c>
      <c r="C14" s="119">
        <v>54</v>
      </c>
      <c r="D14" s="120">
        <v>81</v>
      </c>
      <c r="E14" s="120">
        <v>30</v>
      </c>
      <c r="F14" s="121">
        <v>22</v>
      </c>
      <c r="G14" s="122">
        <v>2.4500000000000002</v>
      </c>
      <c r="H14" s="123">
        <v>3.68</v>
      </c>
      <c r="I14" s="123">
        <v>1.36</v>
      </c>
      <c r="J14" s="124">
        <v>5.05</v>
      </c>
      <c r="K14" s="125">
        <v>7.5</v>
      </c>
    </row>
    <row r="15" spans="1:12" ht="14.25" customHeight="1">
      <c r="A15" s="6">
        <v>12</v>
      </c>
      <c r="B15" s="7" t="s">
        <v>20</v>
      </c>
      <c r="C15" s="119">
        <v>60</v>
      </c>
      <c r="D15" s="120">
        <v>86</v>
      </c>
      <c r="E15" s="120">
        <v>34</v>
      </c>
      <c r="F15" s="121">
        <v>25</v>
      </c>
      <c r="G15" s="122">
        <v>2.4</v>
      </c>
      <c r="H15" s="123">
        <v>3.44</v>
      </c>
      <c r="I15" s="123">
        <v>1.36</v>
      </c>
      <c r="J15" s="124">
        <v>4.8</v>
      </c>
      <c r="K15" s="125">
        <v>7.2</v>
      </c>
    </row>
    <row r="16" spans="1:12" ht="14.25" customHeight="1">
      <c r="A16" s="6">
        <v>13</v>
      </c>
      <c r="B16" s="7" t="s">
        <v>17</v>
      </c>
      <c r="C16" s="119">
        <v>54</v>
      </c>
      <c r="D16" s="120">
        <v>77</v>
      </c>
      <c r="E16" s="120">
        <v>40</v>
      </c>
      <c r="F16" s="121">
        <v>24</v>
      </c>
      <c r="G16" s="122">
        <v>2.25</v>
      </c>
      <c r="H16" s="123">
        <v>3.21</v>
      </c>
      <c r="I16" s="123">
        <v>1.67</v>
      </c>
      <c r="J16" s="124">
        <v>4.88</v>
      </c>
      <c r="K16" s="125">
        <v>7.13</v>
      </c>
    </row>
    <row r="17" spans="1:12" ht="14.25" customHeight="1">
      <c r="A17" s="6">
        <v>14</v>
      </c>
      <c r="B17" s="7" t="s">
        <v>16</v>
      </c>
      <c r="C17" s="119">
        <v>33</v>
      </c>
      <c r="D17" s="120">
        <v>83</v>
      </c>
      <c r="E17" s="120">
        <v>27</v>
      </c>
      <c r="F17" s="121">
        <v>23</v>
      </c>
      <c r="G17" s="122">
        <v>1.43</v>
      </c>
      <c r="H17" s="123">
        <v>3.61</v>
      </c>
      <c r="I17" s="123">
        <v>1.17</v>
      </c>
      <c r="J17" s="124">
        <v>4.78</v>
      </c>
      <c r="K17" s="125">
        <v>6.22</v>
      </c>
    </row>
    <row r="18" spans="1:12" ht="14.25" customHeight="1">
      <c r="A18" s="6">
        <v>15</v>
      </c>
      <c r="B18" s="7" t="s">
        <v>28</v>
      </c>
      <c r="C18" s="119">
        <v>31</v>
      </c>
      <c r="D18" s="120">
        <v>48</v>
      </c>
      <c r="E18" s="120">
        <v>12</v>
      </c>
      <c r="F18" s="121">
        <v>18</v>
      </c>
      <c r="G18" s="122">
        <v>1.72</v>
      </c>
      <c r="H18" s="123">
        <v>2.67</v>
      </c>
      <c r="I18" s="123">
        <v>0.67</v>
      </c>
      <c r="J18" s="124">
        <v>3.33</v>
      </c>
      <c r="K18" s="125">
        <v>5.0599999999999996</v>
      </c>
    </row>
    <row r="19" spans="1:12" ht="14.25" customHeight="1">
      <c r="A19" s="6">
        <v>16</v>
      </c>
      <c r="B19" s="7" t="s">
        <v>21</v>
      </c>
      <c r="C19" s="119">
        <v>49</v>
      </c>
      <c r="D19" s="120">
        <v>35</v>
      </c>
      <c r="E19" s="120">
        <v>18</v>
      </c>
      <c r="F19" s="121">
        <v>22</v>
      </c>
      <c r="G19" s="122">
        <v>2.23</v>
      </c>
      <c r="H19" s="123">
        <v>1.59</v>
      </c>
      <c r="I19" s="123">
        <v>0.82</v>
      </c>
      <c r="J19" s="124">
        <v>2.41</v>
      </c>
      <c r="K19" s="125">
        <v>4.6399999999999997</v>
      </c>
    </row>
    <row r="20" spans="1:12" ht="14.25" customHeight="1">
      <c r="A20" s="167" t="s">
        <v>32</v>
      </c>
      <c r="B20" s="168"/>
      <c r="C20" s="99">
        <f t="shared" ref="C20:F20" si="0">SUM(C4:C11)</f>
        <v>551</v>
      </c>
      <c r="D20" s="99">
        <f t="shared" si="0"/>
        <v>775</v>
      </c>
      <c r="E20" s="99">
        <f t="shared" si="0"/>
        <v>395</v>
      </c>
      <c r="F20" s="99">
        <f t="shared" si="0"/>
        <v>187</v>
      </c>
      <c r="G20" s="139">
        <f>C20/F20</f>
        <v>2.9465240641711228</v>
      </c>
      <c r="H20" s="139">
        <f>D20/F20</f>
        <v>4.144385026737968</v>
      </c>
      <c r="I20" s="139">
        <f>E20/F20</f>
        <v>2.1122994652406417</v>
      </c>
      <c r="J20" s="140">
        <f>(D20+E20)/F20</f>
        <v>6.2566844919786098</v>
      </c>
      <c r="K20" s="141">
        <f>(C20+D20+E20)/F20</f>
        <v>9.2032085561497325</v>
      </c>
      <c r="L20" s="112"/>
    </row>
    <row r="21" spans="1:12" ht="14.25" customHeight="1"/>
    <row r="22" spans="1:12" ht="14.25" customHeight="1"/>
    <row r="23" spans="1:12" ht="14.25" customHeight="1"/>
    <row r="24" spans="1:12" ht="14.25" customHeight="1"/>
    <row r="25" spans="1:12" ht="14.25" customHeight="1"/>
    <row r="26" spans="1:12" ht="14.25" customHeight="1"/>
    <row r="27" spans="1:12" ht="14.25" customHeight="1"/>
    <row r="28" spans="1:12" ht="14.25" customHeight="1"/>
    <row r="29" spans="1:12" ht="14.25" customHeight="1"/>
    <row r="30" spans="1:12" ht="14.25" customHeight="1"/>
    <row r="31" spans="1:12" ht="14.25" customHeight="1"/>
    <row r="32" spans="1:1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mergeCells count="5">
    <mergeCell ref="G2:I2"/>
    <mergeCell ref="C2:E2"/>
    <mergeCell ref="J2:K2"/>
    <mergeCell ref="A1:K1"/>
    <mergeCell ref="A20:B20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P100"/>
  <sheetViews>
    <sheetView workbookViewId="0"/>
  </sheetViews>
  <sheetFormatPr baseColWidth="10" defaultColWidth="14.42578125" defaultRowHeight="15" customHeight="1"/>
  <cols>
    <col min="1" max="1" width="3" customWidth="1"/>
    <col min="2" max="2" width="12.85546875" customWidth="1"/>
    <col min="3" max="3" width="4.28515625" customWidth="1"/>
    <col min="4" max="4" width="4.42578125" customWidth="1"/>
    <col min="5" max="5" width="3.5703125" customWidth="1"/>
    <col min="6" max="6" width="4.5703125" customWidth="1"/>
    <col min="7" max="7" width="3.5703125" customWidth="1"/>
    <col min="8" max="8" width="4.5703125" customWidth="1"/>
    <col min="9" max="9" width="4.42578125" customWidth="1"/>
    <col min="10" max="10" width="4.5703125" customWidth="1"/>
    <col min="11" max="11" width="2.7109375" customWidth="1"/>
    <col min="12" max="13" width="3.5703125" customWidth="1"/>
    <col min="14" max="14" width="4.5703125" customWidth="1"/>
    <col min="15" max="15" width="4.42578125" customWidth="1"/>
    <col min="16" max="16" width="4.5703125" customWidth="1"/>
  </cols>
  <sheetData>
    <row r="1" spans="1:16" ht="19.5" customHeight="1">
      <c r="A1" s="111"/>
      <c r="B1" s="111"/>
      <c r="C1" s="173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5"/>
    </row>
    <row r="2" spans="1:16" ht="19.5" customHeight="1">
      <c r="A2" s="111"/>
      <c r="B2" s="111"/>
      <c r="C2" s="176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8"/>
    </row>
    <row r="3" spans="1:16" ht="19.5" customHeight="1">
      <c r="A3" s="111"/>
      <c r="B3" s="111"/>
      <c r="C3" s="179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1"/>
    </row>
    <row r="4" spans="1:16" ht="19.5" customHeight="1">
      <c r="A4" s="111"/>
      <c r="B4" s="11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3"/>
    </row>
    <row r="5" spans="1:16" ht="19.5" customHeight="1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</row>
    <row r="6" spans="1:16" ht="19.5" customHeight="1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</row>
    <row r="7" spans="1:16" ht="19.5" customHeight="1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</row>
    <row r="8" spans="1:16" ht="19.5" customHeight="1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</row>
    <row r="9" spans="1:16" ht="19.5" customHeight="1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</row>
    <row r="10" spans="1:16" ht="19.5" customHeight="1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</row>
    <row r="11" spans="1:16" ht="19.5" customHeight="1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</row>
    <row r="12" spans="1:16" ht="19.5" customHeight="1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</row>
    <row r="13" spans="1:16" ht="19.5" customHeight="1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</row>
    <row r="14" spans="1:16" ht="19.5" customHeight="1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</row>
    <row r="15" spans="1:16" ht="19.5" customHeight="1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</row>
    <row r="16" spans="1:16" ht="19.5" customHeight="1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</row>
    <row r="17" spans="1:16" ht="19.5" customHeight="1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</row>
    <row r="18" spans="1:16" ht="19.5" customHeight="1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</row>
    <row r="19" spans="1:16" ht="19.5" customHeight="1">
      <c r="A19" s="111"/>
      <c r="B19" s="111"/>
      <c r="C19" s="11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</row>
    <row r="20" spans="1:16" ht="19.5" customHeight="1">
      <c r="A20" s="163" t="s">
        <v>52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5"/>
    </row>
    <row r="21" spans="1:16" ht="19.5" customHeight="1">
      <c r="A21" s="54" t="s">
        <v>1</v>
      </c>
      <c r="B21" s="55" t="s">
        <v>2</v>
      </c>
      <c r="C21" s="55" t="s">
        <v>3</v>
      </c>
      <c r="D21" s="56" t="s">
        <v>4</v>
      </c>
      <c r="E21" s="56" t="s">
        <v>5</v>
      </c>
      <c r="F21" s="56" t="s">
        <v>6</v>
      </c>
      <c r="G21" s="56" t="s">
        <v>7</v>
      </c>
      <c r="H21" s="56" t="s">
        <v>6</v>
      </c>
      <c r="I21" s="56" t="s">
        <v>8</v>
      </c>
      <c r="J21" s="56" t="s">
        <v>6</v>
      </c>
      <c r="K21" s="56" t="s">
        <v>9</v>
      </c>
      <c r="L21" s="56" t="s">
        <v>6</v>
      </c>
      <c r="M21" s="56" t="s">
        <v>10</v>
      </c>
      <c r="N21" s="56" t="s">
        <v>6</v>
      </c>
      <c r="O21" s="56" t="s">
        <v>11</v>
      </c>
      <c r="P21" s="57" t="s">
        <v>6</v>
      </c>
    </row>
    <row r="22" spans="1:16" ht="19.5" customHeight="1">
      <c r="A22" s="6">
        <v>1</v>
      </c>
      <c r="B22" s="7" t="s">
        <v>53</v>
      </c>
      <c r="C22" s="58">
        <v>0.49</v>
      </c>
      <c r="D22" s="59">
        <v>77</v>
      </c>
      <c r="E22" s="60">
        <v>4</v>
      </c>
      <c r="F22" s="61">
        <v>0.05</v>
      </c>
      <c r="G22" s="62">
        <v>1</v>
      </c>
      <c r="H22" s="63">
        <v>0.01</v>
      </c>
      <c r="I22" s="64">
        <v>17</v>
      </c>
      <c r="J22" s="65">
        <v>0.22</v>
      </c>
      <c r="K22" s="64">
        <v>2</v>
      </c>
      <c r="L22" s="65">
        <v>0.03</v>
      </c>
      <c r="M22" s="64">
        <v>10</v>
      </c>
      <c r="N22" s="65">
        <v>0.13</v>
      </c>
      <c r="O22" s="106">
        <v>43</v>
      </c>
      <c r="P22" s="67">
        <v>0.56000000000000005</v>
      </c>
    </row>
    <row r="23" spans="1:16" ht="19.5" customHeight="1">
      <c r="A23" s="6">
        <v>2</v>
      </c>
      <c r="B23" s="7" t="s">
        <v>54</v>
      </c>
      <c r="C23" s="58">
        <v>0.36</v>
      </c>
      <c r="D23" s="59">
        <v>139</v>
      </c>
      <c r="E23" s="60">
        <v>8</v>
      </c>
      <c r="F23" s="61">
        <v>0.06</v>
      </c>
      <c r="G23" s="62">
        <v>12</v>
      </c>
      <c r="H23" s="63">
        <v>0.09</v>
      </c>
      <c r="I23" s="64">
        <v>30</v>
      </c>
      <c r="J23" s="65">
        <v>0.22</v>
      </c>
      <c r="K23" s="64">
        <v>3</v>
      </c>
      <c r="L23" s="65">
        <v>0.02</v>
      </c>
      <c r="M23" s="64">
        <v>16</v>
      </c>
      <c r="N23" s="65">
        <v>0.12</v>
      </c>
      <c r="O23" s="106">
        <v>70</v>
      </c>
      <c r="P23" s="67">
        <v>0.5</v>
      </c>
    </row>
    <row r="24" spans="1:16" ht="19.5" customHeight="1">
      <c r="A24" s="144">
        <v>3</v>
      </c>
      <c r="B24" s="40" t="s">
        <v>55</v>
      </c>
      <c r="C24" s="145">
        <v>0.35</v>
      </c>
      <c r="D24" s="146">
        <v>105</v>
      </c>
      <c r="E24" s="147">
        <v>3</v>
      </c>
      <c r="F24" s="148">
        <v>0.03</v>
      </c>
      <c r="G24" s="149">
        <v>10</v>
      </c>
      <c r="H24" s="150">
        <v>0.1</v>
      </c>
      <c r="I24" s="151">
        <v>19</v>
      </c>
      <c r="J24" s="152">
        <v>0.18</v>
      </c>
      <c r="K24" s="151">
        <v>1</v>
      </c>
      <c r="L24" s="152">
        <v>0.01</v>
      </c>
      <c r="M24" s="151">
        <v>22</v>
      </c>
      <c r="N24" s="152">
        <v>0.21</v>
      </c>
      <c r="O24" s="153">
        <v>50</v>
      </c>
      <c r="P24" s="154">
        <v>0.48</v>
      </c>
    </row>
    <row r="25" spans="1:16" ht="19.5" customHeight="1">
      <c r="A25" s="84">
        <v>4</v>
      </c>
      <c r="B25" s="85" t="s">
        <v>56</v>
      </c>
      <c r="C25" s="86">
        <v>0.28999999999999998</v>
      </c>
      <c r="D25" s="87">
        <v>62</v>
      </c>
      <c r="E25" s="88">
        <v>7</v>
      </c>
      <c r="F25" s="89">
        <v>0.11</v>
      </c>
      <c r="G25" s="90">
        <v>2</v>
      </c>
      <c r="H25" s="91">
        <v>0.03</v>
      </c>
      <c r="I25" s="92">
        <v>14</v>
      </c>
      <c r="J25" s="93">
        <v>0.23</v>
      </c>
      <c r="K25" s="92">
        <v>1</v>
      </c>
      <c r="L25" s="93">
        <v>0.02</v>
      </c>
      <c r="M25" s="92">
        <v>11</v>
      </c>
      <c r="N25" s="93">
        <v>0.18</v>
      </c>
      <c r="O25" s="108">
        <v>27</v>
      </c>
      <c r="P25" s="95">
        <v>0.44</v>
      </c>
    </row>
    <row r="26" spans="1:16" ht="19.5" customHeight="1">
      <c r="A26" s="6">
        <v>5</v>
      </c>
      <c r="B26" s="7" t="s">
        <v>57</v>
      </c>
      <c r="C26" s="58">
        <v>0.28000000000000003</v>
      </c>
      <c r="D26" s="59">
        <v>92</v>
      </c>
      <c r="E26" s="60">
        <v>5</v>
      </c>
      <c r="F26" s="61">
        <v>0.05</v>
      </c>
      <c r="G26" s="62">
        <v>9</v>
      </c>
      <c r="H26" s="63">
        <v>0.1</v>
      </c>
      <c r="I26" s="64">
        <v>18</v>
      </c>
      <c r="J26" s="65">
        <v>0.2</v>
      </c>
      <c r="K26" s="64">
        <v>2</v>
      </c>
      <c r="L26" s="65">
        <v>0.02</v>
      </c>
      <c r="M26" s="64">
        <v>18</v>
      </c>
      <c r="N26" s="65">
        <v>0.2</v>
      </c>
      <c r="O26" s="106">
        <v>40</v>
      </c>
      <c r="P26" s="67">
        <v>0.43</v>
      </c>
    </row>
    <row r="27" spans="1:16" ht="19.5" customHeight="1">
      <c r="A27" s="6">
        <v>6</v>
      </c>
      <c r="B27" s="7" t="s">
        <v>58</v>
      </c>
      <c r="C27" s="58">
        <v>0.24</v>
      </c>
      <c r="D27" s="59">
        <v>82</v>
      </c>
      <c r="E27" s="60">
        <v>7</v>
      </c>
      <c r="F27" s="61">
        <v>0.09</v>
      </c>
      <c r="G27" s="62">
        <v>5</v>
      </c>
      <c r="H27" s="63">
        <v>0.06</v>
      </c>
      <c r="I27" s="64">
        <v>25</v>
      </c>
      <c r="J27" s="65">
        <v>0.3</v>
      </c>
      <c r="K27" s="64">
        <v>0</v>
      </c>
      <c r="L27" s="65">
        <v>0</v>
      </c>
      <c r="M27" s="64">
        <v>13</v>
      </c>
      <c r="N27" s="65">
        <v>0.16</v>
      </c>
      <c r="O27" s="106">
        <v>32</v>
      </c>
      <c r="P27" s="67">
        <v>0.39</v>
      </c>
    </row>
    <row r="28" spans="1:16" ht="19.5" customHeight="1">
      <c r="A28" s="6">
        <v>7</v>
      </c>
      <c r="B28" s="7" t="s">
        <v>59</v>
      </c>
      <c r="C28" s="58">
        <v>0.22</v>
      </c>
      <c r="D28" s="59">
        <v>55</v>
      </c>
      <c r="E28" s="60">
        <v>5</v>
      </c>
      <c r="F28" s="61">
        <v>0.09</v>
      </c>
      <c r="G28" s="62">
        <v>7</v>
      </c>
      <c r="H28" s="63">
        <v>0.13</v>
      </c>
      <c r="I28" s="64">
        <v>11</v>
      </c>
      <c r="J28" s="65">
        <v>0.2</v>
      </c>
      <c r="K28" s="64">
        <v>1</v>
      </c>
      <c r="L28" s="65">
        <v>0.02</v>
      </c>
      <c r="M28" s="64">
        <v>7</v>
      </c>
      <c r="N28" s="65">
        <v>0.13</v>
      </c>
      <c r="O28" s="106">
        <v>24</v>
      </c>
      <c r="P28" s="67">
        <v>0.44</v>
      </c>
    </row>
    <row r="29" spans="1:16" ht="19.5" customHeight="1">
      <c r="A29" s="6">
        <v>8</v>
      </c>
      <c r="B29" s="7" t="s">
        <v>60</v>
      </c>
      <c r="C29" s="58">
        <v>0.17</v>
      </c>
      <c r="D29" s="59">
        <v>76</v>
      </c>
      <c r="E29" s="60">
        <v>9</v>
      </c>
      <c r="F29" s="61">
        <v>0.12</v>
      </c>
      <c r="G29" s="62">
        <v>6</v>
      </c>
      <c r="H29" s="63">
        <v>0.08</v>
      </c>
      <c r="I29" s="64">
        <v>21</v>
      </c>
      <c r="J29" s="65">
        <v>0.28000000000000003</v>
      </c>
      <c r="K29" s="64">
        <v>0</v>
      </c>
      <c r="L29" s="65">
        <v>0</v>
      </c>
      <c r="M29" s="64">
        <v>12</v>
      </c>
      <c r="N29" s="65">
        <v>0.16</v>
      </c>
      <c r="O29" s="106">
        <v>28</v>
      </c>
      <c r="P29" s="67">
        <v>0.37</v>
      </c>
    </row>
    <row r="30" spans="1:16" ht="19.5" customHeight="1">
      <c r="A30" s="167" t="s">
        <v>32</v>
      </c>
      <c r="B30" s="168"/>
      <c r="C30" s="109">
        <f>(O30-(G30+E30))/D30</f>
        <v>0.31104651162790697</v>
      </c>
      <c r="D30" s="110">
        <f t="shared" ref="D30:E30" si="0">SUM(D22:D29)</f>
        <v>688</v>
      </c>
      <c r="E30" s="110">
        <f t="shared" si="0"/>
        <v>48</v>
      </c>
      <c r="F30" s="109">
        <f>E30/D30</f>
        <v>6.9767441860465115E-2</v>
      </c>
      <c r="G30" s="110">
        <f>SUM(G22:G29)</f>
        <v>52</v>
      </c>
      <c r="H30" s="109">
        <f>G30/D30</f>
        <v>7.5581395348837205E-2</v>
      </c>
      <c r="I30" s="110">
        <f>SUM(I22:I29)</f>
        <v>155</v>
      </c>
      <c r="J30" s="109">
        <f>I30/D30</f>
        <v>0.22529069767441862</v>
      </c>
      <c r="K30" s="110">
        <f>SUM(K22:K29)</f>
        <v>10</v>
      </c>
      <c r="L30" s="109">
        <f>K30/D30</f>
        <v>1.4534883720930232E-2</v>
      </c>
      <c r="M30" s="110">
        <f>SUM(M22:M29)</f>
        <v>109</v>
      </c>
      <c r="N30" s="109">
        <f>M30/D30</f>
        <v>0.15843023255813954</v>
      </c>
      <c r="O30" s="110">
        <f>SUM(O22:O29)</f>
        <v>314</v>
      </c>
      <c r="P30" s="109">
        <f>O30/D30</f>
        <v>0.45639534883720928</v>
      </c>
    </row>
    <row r="31" spans="1:16" ht="19.5" customHeight="1">
      <c r="A31" s="111"/>
      <c r="B31" s="111"/>
      <c r="C31" s="111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</row>
    <row r="32" spans="1:16" ht="19.5" customHeight="1">
      <c r="A32" s="111"/>
      <c r="B32" s="111"/>
      <c r="C32" s="111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</row>
    <row r="33" spans="1:16" ht="19.5" customHeight="1">
      <c r="A33" s="111"/>
      <c r="B33" s="111"/>
      <c r="C33" s="111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</row>
    <row r="34" spans="1:16" ht="19.5" customHeight="1">
      <c r="A34" s="111"/>
      <c r="B34" s="111"/>
      <c r="C34" s="111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</row>
    <row r="35" spans="1:16" ht="19.5" customHeight="1">
      <c r="A35" s="111"/>
      <c r="B35" s="111"/>
      <c r="C35" s="111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</row>
    <row r="36" spans="1:16" ht="19.5" customHeight="1">
      <c r="A36" s="111"/>
      <c r="B36" s="111"/>
      <c r="C36" s="111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</row>
    <row r="37" spans="1:16" ht="19.5" customHeight="1">
      <c r="A37" s="111"/>
      <c r="B37" s="111"/>
      <c r="C37" s="111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</row>
    <row r="38" spans="1:16" ht="19.5" customHeight="1">
      <c r="A38" s="163" t="s">
        <v>61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5"/>
    </row>
    <row r="39" spans="1:16" ht="19.5" customHeight="1">
      <c r="A39" s="54" t="s">
        <v>1</v>
      </c>
      <c r="B39" s="55" t="s">
        <v>2</v>
      </c>
      <c r="C39" s="55" t="s">
        <v>3</v>
      </c>
      <c r="D39" s="56" t="s">
        <v>4</v>
      </c>
      <c r="E39" s="56" t="s">
        <v>5</v>
      </c>
      <c r="F39" s="56" t="s">
        <v>6</v>
      </c>
      <c r="G39" s="56" t="s">
        <v>7</v>
      </c>
      <c r="H39" s="56" t="s">
        <v>6</v>
      </c>
      <c r="I39" s="56" t="s">
        <v>8</v>
      </c>
      <c r="J39" s="56" t="s">
        <v>6</v>
      </c>
      <c r="K39" s="56" t="s">
        <v>9</v>
      </c>
      <c r="L39" s="56" t="s">
        <v>6</v>
      </c>
      <c r="M39" s="56" t="s">
        <v>10</v>
      </c>
      <c r="N39" s="56" t="s">
        <v>6</v>
      </c>
      <c r="O39" s="56" t="s">
        <v>11</v>
      </c>
      <c r="P39" s="57" t="s">
        <v>6</v>
      </c>
    </row>
    <row r="40" spans="1:16" ht="19.5" customHeight="1">
      <c r="A40" s="6">
        <v>1</v>
      </c>
      <c r="B40" s="7" t="s">
        <v>55</v>
      </c>
      <c r="C40" s="58">
        <v>0.51</v>
      </c>
      <c r="D40" s="59">
        <v>91</v>
      </c>
      <c r="E40" s="60">
        <v>3</v>
      </c>
      <c r="F40" s="61">
        <v>0.03</v>
      </c>
      <c r="G40" s="62">
        <v>1</v>
      </c>
      <c r="H40" s="63">
        <v>0.01</v>
      </c>
      <c r="I40" s="64">
        <v>21</v>
      </c>
      <c r="J40" s="65">
        <v>0.23</v>
      </c>
      <c r="K40" s="64">
        <v>2</v>
      </c>
      <c r="L40" s="65">
        <v>0.02</v>
      </c>
      <c r="M40" s="64">
        <v>14</v>
      </c>
      <c r="N40" s="65">
        <v>0.15</v>
      </c>
      <c r="O40" s="106">
        <v>50</v>
      </c>
      <c r="P40" s="67">
        <v>0.55000000000000004</v>
      </c>
    </row>
    <row r="41" spans="1:16" ht="19.5" customHeight="1">
      <c r="A41" s="6">
        <v>2</v>
      </c>
      <c r="B41" s="7" t="s">
        <v>53</v>
      </c>
      <c r="C41" s="58">
        <v>0.33</v>
      </c>
      <c r="D41" s="59">
        <v>58</v>
      </c>
      <c r="E41" s="60">
        <v>5</v>
      </c>
      <c r="F41" s="61">
        <v>0.09</v>
      </c>
      <c r="G41" s="62">
        <v>4</v>
      </c>
      <c r="H41" s="63">
        <v>7.0000000000000007E-2</v>
      </c>
      <c r="I41" s="64">
        <v>7</v>
      </c>
      <c r="J41" s="65">
        <v>0.12</v>
      </c>
      <c r="K41" s="64">
        <v>0</v>
      </c>
      <c r="L41" s="65">
        <v>0</v>
      </c>
      <c r="M41" s="64">
        <v>14</v>
      </c>
      <c r="N41" s="65">
        <v>0.24</v>
      </c>
      <c r="O41" s="106">
        <v>28</v>
      </c>
      <c r="P41" s="67">
        <v>0.48</v>
      </c>
    </row>
    <row r="42" spans="1:16" ht="19.5" customHeight="1">
      <c r="A42" s="144">
        <v>3</v>
      </c>
      <c r="B42" s="40" t="s">
        <v>54</v>
      </c>
      <c r="C42" s="145">
        <v>0.3</v>
      </c>
      <c r="D42" s="146">
        <v>93</v>
      </c>
      <c r="E42" s="147">
        <v>8</v>
      </c>
      <c r="F42" s="148">
        <v>0.09</v>
      </c>
      <c r="G42" s="149">
        <v>2</v>
      </c>
      <c r="H42" s="150">
        <v>0.02</v>
      </c>
      <c r="I42" s="151">
        <v>21</v>
      </c>
      <c r="J42" s="152">
        <v>0.23</v>
      </c>
      <c r="K42" s="151">
        <v>1</v>
      </c>
      <c r="L42" s="152">
        <v>0.01</v>
      </c>
      <c r="M42" s="151">
        <v>23</v>
      </c>
      <c r="N42" s="152">
        <v>0.25</v>
      </c>
      <c r="O42" s="153">
        <v>38</v>
      </c>
      <c r="P42" s="154">
        <v>0.41</v>
      </c>
    </row>
    <row r="43" spans="1:16" ht="19.5" customHeight="1">
      <c r="A43" s="84">
        <v>4</v>
      </c>
      <c r="B43" s="85" t="s">
        <v>60</v>
      </c>
      <c r="C43" s="86">
        <v>0.28000000000000003</v>
      </c>
      <c r="D43" s="87">
        <v>79</v>
      </c>
      <c r="E43" s="88">
        <v>5</v>
      </c>
      <c r="F43" s="89">
        <v>0.06</v>
      </c>
      <c r="G43" s="90">
        <v>5</v>
      </c>
      <c r="H43" s="91">
        <v>0.06</v>
      </c>
      <c r="I43" s="92">
        <v>24</v>
      </c>
      <c r="J43" s="93">
        <v>0.3</v>
      </c>
      <c r="K43" s="92">
        <v>0</v>
      </c>
      <c r="L43" s="93">
        <v>0</v>
      </c>
      <c r="M43" s="92">
        <v>13</v>
      </c>
      <c r="N43" s="93">
        <v>0.16</v>
      </c>
      <c r="O43" s="108">
        <v>32</v>
      </c>
      <c r="P43" s="95">
        <v>0.41</v>
      </c>
    </row>
    <row r="44" spans="1:16" ht="19.5" customHeight="1">
      <c r="A44" s="6">
        <v>5</v>
      </c>
      <c r="B44" s="7" t="s">
        <v>56</v>
      </c>
      <c r="C44" s="58">
        <v>0.27</v>
      </c>
      <c r="D44" s="59">
        <v>101</v>
      </c>
      <c r="E44" s="60">
        <v>8</v>
      </c>
      <c r="F44" s="61">
        <v>0.08</v>
      </c>
      <c r="G44" s="62">
        <v>8</v>
      </c>
      <c r="H44" s="63">
        <v>0.08</v>
      </c>
      <c r="I44" s="64">
        <v>26</v>
      </c>
      <c r="J44" s="65">
        <v>0.26</v>
      </c>
      <c r="K44" s="64">
        <v>0</v>
      </c>
      <c r="L44" s="65">
        <v>0</v>
      </c>
      <c r="M44" s="64">
        <v>16</v>
      </c>
      <c r="N44" s="65">
        <v>0.16</v>
      </c>
      <c r="O44" s="106">
        <v>43</v>
      </c>
      <c r="P44" s="67">
        <v>0.43</v>
      </c>
    </row>
    <row r="45" spans="1:16" ht="19.5" customHeight="1">
      <c r="A45" s="6">
        <v>6</v>
      </c>
      <c r="B45" s="7" t="s">
        <v>59</v>
      </c>
      <c r="C45" s="58">
        <v>0.22</v>
      </c>
      <c r="D45" s="59">
        <v>36</v>
      </c>
      <c r="E45" s="60">
        <v>4</v>
      </c>
      <c r="F45" s="61">
        <v>0.11</v>
      </c>
      <c r="G45" s="62">
        <v>3</v>
      </c>
      <c r="H45" s="63">
        <v>0.08</v>
      </c>
      <c r="I45" s="64">
        <v>11</v>
      </c>
      <c r="J45" s="65">
        <v>0.31</v>
      </c>
      <c r="K45" s="64">
        <v>0</v>
      </c>
      <c r="L45" s="65">
        <v>0</v>
      </c>
      <c r="M45" s="64">
        <v>3</v>
      </c>
      <c r="N45" s="65">
        <v>0.08</v>
      </c>
      <c r="O45" s="106">
        <v>15</v>
      </c>
      <c r="P45" s="67">
        <v>0.42</v>
      </c>
    </row>
    <row r="46" spans="1:16" ht="19.5" customHeight="1">
      <c r="A46" s="6">
        <v>7</v>
      </c>
      <c r="B46" s="7" t="s">
        <v>58</v>
      </c>
      <c r="C46" s="58">
        <v>0.22</v>
      </c>
      <c r="D46" s="59">
        <v>55</v>
      </c>
      <c r="E46" s="60">
        <v>9</v>
      </c>
      <c r="F46" s="61">
        <v>0.16</v>
      </c>
      <c r="G46" s="62">
        <v>3</v>
      </c>
      <c r="H46" s="63">
        <v>0.05</v>
      </c>
      <c r="I46" s="64">
        <v>10</v>
      </c>
      <c r="J46" s="65">
        <v>0.18</v>
      </c>
      <c r="K46" s="64">
        <v>0</v>
      </c>
      <c r="L46" s="65">
        <v>0</v>
      </c>
      <c r="M46" s="64">
        <v>9</v>
      </c>
      <c r="N46" s="65">
        <v>0.16</v>
      </c>
      <c r="O46" s="106">
        <v>24</v>
      </c>
      <c r="P46" s="67">
        <v>0.44</v>
      </c>
    </row>
    <row r="47" spans="1:16" ht="19.5" customHeight="1">
      <c r="A47" s="6">
        <v>8</v>
      </c>
      <c r="B47" s="7" t="s">
        <v>57</v>
      </c>
      <c r="C47" s="58">
        <v>0.18</v>
      </c>
      <c r="D47" s="59">
        <v>71</v>
      </c>
      <c r="E47" s="60">
        <v>5</v>
      </c>
      <c r="F47" s="61">
        <v>7.0000000000000007E-2</v>
      </c>
      <c r="G47" s="62">
        <v>7</v>
      </c>
      <c r="H47" s="63">
        <v>0.1</v>
      </c>
      <c r="I47" s="64">
        <v>15</v>
      </c>
      <c r="J47" s="65">
        <v>0.21</v>
      </c>
      <c r="K47" s="64">
        <v>0</v>
      </c>
      <c r="L47" s="65">
        <v>0</v>
      </c>
      <c r="M47" s="64">
        <v>19</v>
      </c>
      <c r="N47" s="65">
        <v>0.27</v>
      </c>
      <c r="O47" s="106">
        <v>25</v>
      </c>
      <c r="P47" s="67">
        <v>0.35</v>
      </c>
    </row>
    <row r="48" spans="1:16" ht="19.5" customHeight="1">
      <c r="A48" s="167" t="s">
        <v>32</v>
      </c>
      <c r="B48" s="168"/>
      <c r="C48" s="109">
        <f>(O48-(G48+E48))/D48</f>
        <v>0.29965753424657532</v>
      </c>
      <c r="D48" s="110">
        <f t="shared" ref="D48:E48" si="1">SUM(D40:D47)</f>
        <v>584</v>
      </c>
      <c r="E48" s="110">
        <f t="shared" si="1"/>
        <v>47</v>
      </c>
      <c r="F48" s="109">
        <f>E48/D48</f>
        <v>8.0479452054794523E-2</v>
      </c>
      <c r="G48" s="110">
        <f>SUM(G40:G47)</f>
        <v>33</v>
      </c>
      <c r="H48" s="109">
        <f>G48/D48</f>
        <v>5.650684931506849E-2</v>
      </c>
      <c r="I48" s="110">
        <f>SUM(I40:I47)</f>
        <v>135</v>
      </c>
      <c r="J48" s="109">
        <f>I48/D48</f>
        <v>0.23116438356164384</v>
      </c>
      <c r="K48" s="110">
        <f>SUM(K40:K47)</f>
        <v>3</v>
      </c>
      <c r="L48" s="109">
        <f>K48/D48</f>
        <v>5.1369863013698627E-3</v>
      </c>
      <c r="M48" s="110">
        <f>SUM(M40:M47)</f>
        <v>111</v>
      </c>
      <c r="N48" s="109">
        <f>M48/D48</f>
        <v>0.19006849315068494</v>
      </c>
      <c r="O48" s="110">
        <f>SUM(O40:O47)</f>
        <v>255</v>
      </c>
      <c r="P48" s="109">
        <f>O48/D48</f>
        <v>0.43664383561643838</v>
      </c>
    </row>
    <row r="49" spans="1:16" ht="19.5" customHeight="1">
      <c r="A49" s="111"/>
      <c r="B49" s="111"/>
      <c r="C49" s="111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</row>
    <row r="50" spans="1:16" ht="19.5" customHeight="1">
      <c r="A50" s="163" t="s">
        <v>62</v>
      </c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5"/>
    </row>
    <row r="51" spans="1:16" ht="19.5" customHeight="1">
      <c r="A51" s="54" t="s">
        <v>1</v>
      </c>
      <c r="B51" s="55" t="s">
        <v>2</v>
      </c>
      <c r="C51" s="55" t="s">
        <v>3</v>
      </c>
      <c r="D51" s="56" t="s">
        <v>4</v>
      </c>
      <c r="E51" s="56" t="s">
        <v>5</v>
      </c>
      <c r="F51" s="56" t="s">
        <v>6</v>
      </c>
      <c r="G51" s="56" t="s">
        <v>7</v>
      </c>
      <c r="H51" s="56" t="s">
        <v>6</v>
      </c>
      <c r="I51" s="56" t="s">
        <v>8</v>
      </c>
      <c r="J51" s="56" t="s">
        <v>6</v>
      </c>
      <c r="K51" s="56" t="s">
        <v>9</v>
      </c>
      <c r="L51" s="56" t="s">
        <v>6</v>
      </c>
      <c r="M51" s="56" t="s">
        <v>10</v>
      </c>
      <c r="N51" s="56" t="s">
        <v>6</v>
      </c>
      <c r="O51" s="56" t="s">
        <v>11</v>
      </c>
      <c r="P51" s="57" t="s">
        <v>6</v>
      </c>
    </row>
    <row r="52" spans="1:16" ht="19.5" customHeight="1">
      <c r="A52" s="6">
        <v>1</v>
      </c>
      <c r="B52" s="7" t="s">
        <v>56</v>
      </c>
      <c r="C52" s="58">
        <v>0.3</v>
      </c>
      <c r="D52" s="59">
        <v>94</v>
      </c>
      <c r="E52" s="60">
        <v>4</v>
      </c>
      <c r="F52" s="61">
        <v>0.04</v>
      </c>
      <c r="G52" s="62">
        <v>4</v>
      </c>
      <c r="H52" s="63">
        <v>0.04</v>
      </c>
      <c r="I52" s="64">
        <v>28</v>
      </c>
      <c r="J52" s="65">
        <v>0.3</v>
      </c>
      <c r="K52" s="64">
        <v>0</v>
      </c>
      <c r="L52" s="65">
        <v>0</v>
      </c>
      <c r="M52" s="64">
        <v>22</v>
      </c>
      <c r="N52" s="65">
        <v>0.23</v>
      </c>
      <c r="O52" s="106">
        <v>36</v>
      </c>
      <c r="P52" s="67">
        <v>0.38</v>
      </c>
    </row>
    <row r="53" spans="1:16" ht="19.5" customHeight="1">
      <c r="A53" s="6">
        <v>2</v>
      </c>
      <c r="B53" s="7" t="s">
        <v>55</v>
      </c>
      <c r="C53" s="58">
        <v>0.26</v>
      </c>
      <c r="D53" s="59">
        <v>76</v>
      </c>
      <c r="E53" s="60">
        <v>5</v>
      </c>
      <c r="F53" s="61">
        <v>7.0000000000000007E-2</v>
      </c>
      <c r="G53" s="62">
        <v>3</v>
      </c>
      <c r="H53" s="63">
        <v>0.04</v>
      </c>
      <c r="I53" s="64">
        <v>27</v>
      </c>
      <c r="J53" s="65">
        <v>0.36</v>
      </c>
      <c r="K53" s="64">
        <v>1</v>
      </c>
      <c r="L53" s="65">
        <v>0.01</v>
      </c>
      <c r="M53" s="64">
        <v>12</v>
      </c>
      <c r="N53" s="65">
        <v>0.16</v>
      </c>
      <c r="O53" s="106">
        <v>28</v>
      </c>
      <c r="P53" s="67">
        <v>0.37</v>
      </c>
    </row>
    <row r="54" spans="1:16" ht="19.5" customHeight="1">
      <c r="A54" s="6">
        <v>3</v>
      </c>
      <c r="B54" s="7" t="s">
        <v>58</v>
      </c>
      <c r="C54" s="58">
        <v>0.24</v>
      </c>
      <c r="D54" s="59">
        <v>41</v>
      </c>
      <c r="E54" s="60">
        <v>5</v>
      </c>
      <c r="F54" s="61">
        <v>0.12</v>
      </c>
      <c r="G54" s="62">
        <v>1</v>
      </c>
      <c r="H54" s="63">
        <v>0.02</v>
      </c>
      <c r="I54" s="64">
        <v>14</v>
      </c>
      <c r="J54" s="65">
        <v>0.34</v>
      </c>
      <c r="K54" s="64">
        <v>0</v>
      </c>
      <c r="L54" s="65">
        <v>0</v>
      </c>
      <c r="M54" s="64">
        <v>5</v>
      </c>
      <c r="N54" s="65">
        <v>0.12</v>
      </c>
      <c r="O54" s="106">
        <v>16</v>
      </c>
      <c r="P54" s="67">
        <v>0.39</v>
      </c>
    </row>
    <row r="55" spans="1:16" ht="19.5" customHeight="1">
      <c r="A55" s="6">
        <v>4</v>
      </c>
      <c r="B55" s="7" t="s">
        <v>54</v>
      </c>
      <c r="C55" s="58">
        <v>0.21</v>
      </c>
      <c r="D55" s="59">
        <v>102</v>
      </c>
      <c r="E55" s="60">
        <v>8</v>
      </c>
      <c r="F55" s="61">
        <v>0.08</v>
      </c>
      <c r="G55" s="62">
        <v>5</v>
      </c>
      <c r="H55" s="63">
        <v>0.05</v>
      </c>
      <c r="I55" s="64">
        <v>36</v>
      </c>
      <c r="J55" s="65">
        <v>0.35</v>
      </c>
      <c r="K55" s="64">
        <v>1</v>
      </c>
      <c r="L55" s="65">
        <v>0.01</v>
      </c>
      <c r="M55" s="64">
        <v>18</v>
      </c>
      <c r="N55" s="65">
        <v>0.18</v>
      </c>
      <c r="O55" s="106">
        <v>34</v>
      </c>
      <c r="P55" s="67">
        <v>0.33</v>
      </c>
    </row>
    <row r="56" spans="1:16" ht="19.5" customHeight="1">
      <c r="A56" s="144">
        <v>5</v>
      </c>
      <c r="B56" s="40" t="s">
        <v>59</v>
      </c>
      <c r="C56" s="145">
        <v>0.21</v>
      </c>
      <c r="D56" s="146">
        <v>56</v>
      </c>
      <c r="E56" s="147">
        <v>8</v>
      </c>
      <c r="F56" s="148">
        <v>0.14000000000000001</v>
      </c>
      <c r="G56" s="149">
        <v>3</v>
      </c>
      <c r="H56" s="150">
        <v>0.05</v>
      </c>
      <c r="I56" s="151">
        <v>15</v>
      </c>
      <c r="J56" s="152">
        <v>0.27</v>
      </c>
      <c r="K56" s="151">
        <v>1</v>
      </c>
      <c r="L56" s="152">
        <v>0.02</v>
      </c>
      <c r="M56" s="151">
        <v>6</v>
      </c>
      <c r="N56" s="152">
        <v>0.11</v>
      </c>
      <c r="O56" s="153">
        <v>23</v>
      </c>
      <c r="P56" s="154">
        <v>0.41</v>
      </c>
    </row>
    <row r="57" spans="1:16" ht="19.5" customHeight="1">
      <c r="A57" s="84">
        <v>6</v>
      </c>
      <c r="B57" s="85" t="s">
        <v>60</v>
      </c>
      <c r="C57" s="86">
        <v>0.19</v>
      </c>
      <c r="D57" s="87">
        <v>69</v>
      </c>
      <c r="E57" s="88">
        <v>5</v>
      </c>
      <c r="F57" s="89">
        <v>7.0000000000000007E-2</v>
      </c>
      <c r="G57" s="90">
        <v>5</v>
      </c>
      <c r="H57" s="91">
        <v>7.0000000000000007E-2</v>
      </c>
      <c r="I57" s="92">
        <v>29</v>
      </c>
      <c r="J57" s="93">
        <v>0.42</v>
      </c>
      <c r="K57" s="92">
        <v>0</v>
      </c>
      <c r="L57" s="93">
        <v>0</v>
      </c>
      <c r="M57" s="92">
        <v>7</v>
      </c>
      <c r="N57" s="93">
        <v>0.1</v>
      </c>
      <c r="O57" s="108">
        <v>23</v>
      </c>
      <c r="P57" s="95">
        <v>0.33</v>
      </c>
    </row>
    <row r="58" spans="1:16" ht="19.5" customHeight="1">
      <c r="A58" s="6">
        <v>7</v>
      </c>
      <c r="B58" s="7" t="s">
        <v>53</v>
      </c>
      <c r="C58" s="58">
        <v>0.15</v>
      </c>
      <c r="D58" s="59">
        <v>47</v>
      </c>
      <c r="E58" s="60">
        <v>5</v>
      </c>
      <c r="F58" s="61">
        <v>0.11</v>
      </c>
      <c r="G58" s="62">
        <v>2</v>
      </c>
      <c r="H58" s="63">
        <v>0.04</v>
      </c>
      <c r="I58" s="64">
        <v>16</v>
      </c>
      <c r="J58" s="65">
        <v>0.34</v>
      </c>
      <c r="K58" s="64">
        <v>0</v>
      </c>
      <c r="L58" s="65">
        <v>0</v>
      </c>
      <c r="M58" s="64">
        <v>10</v>
      </c>
      <c r="N58" s="65">
        <v>0.21</v>
      </c>
      <c r="O58" s="106">
        <v>14</v>
      </c>
      <c r="P58" s="67">
        <v>0.3</v>
      </c>
    </row>
    <row r="59" spans="1:16" ht="19.5" customHeight="1">
      <c r="A59" s="6">
        <v>8</v>
      </c>
      <c r="B59" s="7" t="s">
        <v>57</v>
      </c>
      <c r="C59" s="58">
        <v>0.04</v>
      </c>
      <c r="D59" s="59">
        <v>51</v>
      </c>
      <c r="E59" s="60">
        <v>8</v>
      </c>
      <c r="F59" s="61">
        <v>0.16</v>
      </c>
      <c r="G59" s="62">
        <v>3</v>
      </c>
      <c r="H59" s="63">
        <v>0.06</v>
      </c>
      <c r="I59" s="64">
        <v>16</v>
      </c>
      <c r="J59" s="65">
        <v>0.31</v>
      </c>
      <c r="K59" s="64">
        <v>1</v>
      </c>
      <c r="L59" s="65">
        <v>0.02</v>
      </c>
      <c r="M59" s="64">
        <v>10</v>
      </c>
      <c r="N59" s="65">
        <v>0.2</v>
      </c>
      <c r="O59" s="106">
        <v>13</v>
      </c>
      <c r="P59" s="67">
        <v>0.25</v>
      </c>
    </row>
    <row r="60" spans="1:16" ht="19.5" customHeight="1">
      <c r="A60" s="167" t="s">
        <v>32</v>
      </c>
      <c r="B60" s="168"/>
      <c r="C60" s="109">
        <f>(O60-(G60+E60))/D60</f>
        <v>0.21082089552238806</v>
      </c>
      <c r="D60" s="110">
        <f t="shared" ref="D60:E60" si="2">SUM(D52:D59)</f>
        <v>536</v>
      </c>
      <c r="E60" s="110">
        <f t="shared" si="2"/>
        <v>48</v>
      </c>
      <c r="F60" s="109">
        <f>E60/D60</f>
        <v>8.9552238805970144E-2</v>
      </c>
      <c r="G60" s="110">
        <f>SUM(G52:G59)</f>
        <v>26</v>
      </c>
      <c r="H60" s="109">
        <f>G60/D60</f>
        <v>4.8507462686567165E-2</v>
      </c>
      <c r="I60" s="110">
        <f>SUM(I52:I59)</f>
        <v>181</v>
      </c>
      <c r="J60" s="109">
        <f>I60/D60</f>
        <v>0.33768656716417911</v>
      </c>
      <c r="K60" s="110">
        <f>SUM(K52:K59)</f>
        <v>4</v>
      </c>
      <c r="L60" s="109">
        <f>K60/D60</f>
        <v>7.462686567164179E-3</v>
      </c>
      <c r="M60" s="110">
        <f>SUM(M52:M59)</f>
        <v>90</v>
      </c>
      <c r="N60" s="109">
        <f>M60/D60</f>
        <v>0.16791044776119404</v>
      </c>
      <c r="O60" s="110">
        <f>SUM(O52:O59)</f>
        <v>187</v>
      </c>
      <c r="P60" s="109">
        <f>O60/D60</f>
        <v>0.34888059701492535</v>
      </c>
    </row>
    <row r="61" spans="1:16" ht="19.5" customHeight="1">
      <c r="A61" s="111"/>
      <c r="B61" s="111"/>
      <c r="C61" s="111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</row>
    <row r="62" spans="1:16" ht="19.5" customHeight="1">
      <c r="A62" s="111"/>
      <c r="B62" s="111"/>
      <c r="C62" s="111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</row>
    <row r="63" spans="1:16" ht="19.5" customHeight="1">
      <c r="A63" s="111"/>
      <c r="B63" s="111"/>
      <c r="C63" s="111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</row>
    <row r="64" spans="1:16" ht="19.5" customHeight="1">
      <c r="A64" s="111"/>
      <c r="B64" s="111"/>
      <c r="C64" s="111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</row>
    <row r="65" spans="1:16" ht="19.5" customHeight="1">
      <c r="A65" s="111"/>
      <c r="B65" s="111"/>
      <c r="C65" s="111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</row>
    <row r="66" spans="1:16" ht="19.5" customHeight="1">
      <c r="A66" s="111"/>
      <c r="B66" s="111"/>
      <c r="C66" s="111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</row>
    <row r="67" spans="1:16" ht="19.5" customHeight="1">
      <c r="A67" s="111"/>
      <c r="B67" s="111"/>
      <c r="C67" s="111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</row>
    <row r="68" spans="1:16" ht="19.5" customHeight="1">
      <c r="A68" s="111"/>
      <c r="B68" s="111"/>
      <c r="C68" s="111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</row>
    <row r="69" spans="1:16" ht="19.5" customHeight="1">
      <c r="A69" s="111"/>
      <c r="B69" s="111"/>
      <c r="C69" s="111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</row>
    <row r="70" spans="1:16" ht="19.5" customHeight="1">
      <c r="A70" s="163" t="s">
        <v>63</v>
      </c>
      <c r="B70" s="164"/>
      <c r="C70" s="164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5"/>
    </row>
    <row r="71" spans="1:16" ht="19.5" customHeight="1">
      <c r="A71" s="54" t="s">
        <v>1</v>
      </c>
      <c r="B71" s="55" t="s">
        <v>2</v>
      </c>
      <c r="C71" s="55" t="s">
        <v>3</v>
      </c>
      <c r="D71" s="56" t="s">
        <v>4</v>
      </c>
      <c r="E71" s="56" t="s">
        <v>5</v>
      </c>
      <c r="F71" s="56" t="s">
        <v>6</v>
      </c>
      <c r="G71" s="56" t="s">
        <v>7</v>
      </c>
      <c r="H71" s="56" t="s">
        <v>6</v>
      </c>
      <c r="I71" s="56" t="s">
        <v>8</v>
      </c>
      <c r="J71" s="56" t="s">
        <v>6</v>
      </c>
      <c r="K71" s="56" t="s">
        <v>9</v>
      </c>
      <c r="L71" s="56" t="s">
        <v>6</v>
      </c>
      <c r="M71" s="56" t="s">
        <v>10</v>
      </c>
      <c r="N71" s="56" t="s">
        <v>6</v>
      </c>
      <c r="O71" s="56" t="s">
        <v>11</v>
      </c>
      <c r="P71" s="57" t="s">
        <v>6</v>
      </c>
    </row>
    <row r="72" spans="1:16" ht="19.5" customHeight="1">
      <c r="A72" s="6">
        <v>1</v>
      </c>
      <c r="B72" s="7" t="s">
        <v>58</v>
      </c>
      <c r="C72" s="58">
        <v>0.2</v>
      </c>
      <c r="D72" s="59">
        <v>79</v>
      </c>
      <c r="E72" s="60">
        <v>5</v>
      </c>
      <c r="F72" s="61">
        <v>0.06</v>
      </c>
      <c r="G72" s="62">
        <v>4</v>
      </c>
      <c r="H72" s="63">
        <v>0.05</v>
      </c>
      <c r="I72" s="64">
        <v>31</v>
      </c>
      <c r="J72" s="65">
        <v>0.39</v>
      </c>
      <c r="K72" s="64">
        <v>0</v>
      </c>
      <c r="L72" s="65">
        <v>0</v>
      </c>
      <c r="M72" s="64">
        <v>14</v>
      </c>
      <c r="N72" s="65">
        <v>0.18</v>
      </c>
      <c r="O72" s="106">
        <v>25</v>
      </c>
      <c r="P72" s="67">
        <v>0.32</v>
      </c>
    </row>
    <row r="73" spans="1:16" ht="19.5" customHeight="1">
      <c r="A73" s="6">
        <v>2</v>
      </c>
      <c r="B73" s="7" t="s">
        <v>53</v>
      </c>
      <c r="C73" s="58">
        <v>0.18</v>
      </c>
      <c r="D73" s="59">
        <v>60</v>
      </c>
      <c r="E73" s="60">
        <v>8</v>
      </c>
      <c r="F73" s="61">
        <v>0.13</v>
      </c>
      <c r="G73" s="62">
        <v>2</v>
      </c>
      <c r="H73" s="63">
        <v>0.03</v>
      </c>
      <c r="I73" s="64">
        <v>19</v>
      </c>
      <c r="J73" s="65">
        <v>0.32</v>
      </c>
      <c r="K73" s="64">
        <v>0</v>
      </c>
      <c r="L73" s="65">
        <v>0</v>
      </c>
      <c r="M73" s="64">
        <v>10</v>
      </c>
      <c r="N73" s="65">
        <v>0.17</v>
      </c>
      <c r="O73" s="106">
        <v>21</v>
      </c>
      <c r="P73" s="67">
        <v>0.35</v>
      </c>
    </row>
    <row r="74" spans="1:16" ht="19.5" customHeight="1">
      <c r="A74" s="6">
        <v>3</v>
      </c>
      <c r="B74" s="7" t="s">
        <v>60</v>
      </c>
      <c r="C74" s="58">
        <v>0.17</v>
      </c>
      <c r="D74" s="59">
        <v>64</v>
      </c>
      <c r="E74" s="60">
        <v>3</v>
      </c>
      <c r="F74" s="61">
        <v>0.05</v>
      </c>
      <c r="G74" s="62">
        <v>4</v>
      </c>
      <c r="H74" s="63">
        <v>0.06</v>
      </c>
      <c r="I74" s="64">
        <v>27</v>
      </c>
      <c r="J74" s="65">
        <v>0.42</v>
      </c>
      <c r="K74" s="64">
        <v>0</v>
      </c>
      <c r="L74" s="65">
        <v>0</v>
      </c>
      <c r="M74" s="64">
        <v>12</v>
      </c>
      <c r="N74" s="65">
        <v>0.19</v>
      </c>
      <c r="O74" s="106">
        <v>18</v>
      </c>
      <c r="P74" s="67">
        <v>0.28000000000000003</v>
      </c>
    </row>
    <row r="75" spans="1:16" ht="19.5" customHeight="1">
      <c r="A75" s="144">
        <v>4</v>
      </c>
      <c r="B75" s="40" t="s">
        <v>54</v>
      </c>
      <c r="C75" s="145">
        <v>0.13</v>
      </c>
      <c r="D75" s="146">
        <v>147</v>
      </c>
      <c r="E75" s="147">
        <v>14</v>
      </c>
      <c r="F75" s="148">
        <v>0.1</v>
      </c>
      <c r="G75" s="149">
        <v>11</v>
      </c>
      <c r="H75" s="150">
        <v>7.0000000000000007E-2</v>
      </c>
      <c r="I75" s="151">
        <v>52</v>
      </c>
      <c r="J75" s="152">
        <v>0.35</v>
      </c>
      <c r="K75" s="151">
        <v>0</v>
      </c>
      <c r="L75" s="152">
        <v>0</v>
      </c>
      <c r="M75" s="151">
        <v>26</v>
      </c>
      <c r="N75" s="152">
        <v>0.18</v>
      </c>
      <c r="O75" s="153">
        <v>44</v>
      </c>
      <c r="P75" s="154">
        <v>0.3</v>
      </c>
    </row>
    <row r="76" spans="1:16" ht="19.5" customHeight="1">
      <c r="A76" s="84">
        <v>5</v>
      </c>
      <c r="B76" s="85" t="s">
        <v>59</v>
      </c>
      <c r="C76" s="86">
        <v>0.1</v>
      </c>
      <c r="D76" s="87">
        <v>60</v>
      </c>
      <c r="E76" s="88">
        <v>8</v>
      </c>
      <c r="F76" s="89">
        <v>0.13</v>
      </c>
      <c r="G76" s="90">
        <v>2</v>
      </c>
      <c r="H76" s="91">
        <v>0.03</v>
      </c>
      <c r="I76" s="92">
        <v>24</v>
      </c>
      <c r="J76" s="93">
        <v>0.4</v>
      </c>
      <c r="K76" s="92">
        <v>0</v>
      </c>
      <c r="L76" s="93">
        <v>0</v>
      </c>
      <c r="M76" s="92">
        <v>10</v>
      </c>
      <c r="N76" s="93">
        <v>0.17</v>
      </c>
      <c r="O76" s="108">
        <v>16</v>
      </c>
      <c r="P76" s="95">
        <v>0.27</v>
      </c>
    </row>
    <row r="77" spans="1:16" ht="19.5" customHeight="1">
      <c r="A77" s="6">
        <v>6</v>
      </c>
      <c r="B77" s="7" t="s">
        <v>56</v>
      </c>
      <c r="C77" s="58">
        <v>0.09</v>
      </c>
      <c r="D77" s="59">
        <v>89</v>
      </c>
      <c r="E77" s="60">
        <v>7</v>
      </c>
      <c r="F77" s="61">
        <v>0.08</v>
      </c>
      <c r="G77" s="62">
        <v>7</v>
      </c>
      <c r="H77" s="63">
        <v>0.08</v>
      </c>
      <c r="I77" s="64">
        <v>31</v>
      </c>
      <c r="J77" s="65">
        <v>0.35</v>
      </c>
      <c r="K77" s="64">
        <v>1</v>
      </c>
      <c r="L77" s="65">
        <v>0.01</v>
      </c>
      <c r="M77" s="64">
        <v>21</v>
      </c>
      <c r="N77" s="65">
        <v>0.24</v>
      </c>
      <c r="O77" s="106">
        <v>22</v>
      </c>
      <c r="P77" s="67">
        <v>0.25</v>
      </c>
    </row>
    <row r="78" spans="1:16" ht="19.5" customHeight="1">
      <c r="A78" s="6">
        <v>7</v>
      </c>
      <c r="B78" s="7" t="s">
        <v>57</v>
      </c>
      <c r="C78" s="58">
        <v>0.08</v>
      </c>
      <c r="D78" s="59">
        <v>85</v>
      </c>
      <c r="E78" s="60">
        <v>8</v>
      </c>
      <c r="F78" s="61">
        <v>0.09</v>
      </c>
      <c r="G78" s="62">
        <v>7</v>
      </c>
      <c r="H78" s="63">
        <v>0.08</v>
      </c>
      <c r="I78" s="64">
        <v>36</v>
      </c>
      <c r="J78" s="65">
        <v>0.42</v>
      </c>
      <c r="K78" s="64">
        <v>1</v>
      </c>
      <c r="L78" s="65">
        <v>0.01</v>
      </c>
      <c r="M78" s="64">
        <v>11</v>
      </c>
      <c r="N78" s="65">
        <v>0.13</v>
      </c>
      <c r="O78" s="106">
        <v>22</v>
      </c>
      <c r="P78" s="67">
        <v>0.26</v>
      </c>
    </row>
    <row r="79" spans="1:16" ht="19.5" customHeight="1">
      <c r="A79" s="6">
        <v>8</v>
      </c>
      <c r="B79" s="7" t="s">
        <v>55</v>
      </c>
      <c r="C79" s="58">
        <v>0.06</v>
      </c>
      <c r="D79" s="59">
        <v>85</v>
      </c>
      <c r="E79" s="60">
        <v>6</v>
      </c>
      <c r="F79" s="61">
        <v>7.0000000000000007E-2</v>
      </c>
      <c r="G79" s="62">
        <v>9</v>
      </c>
      <c r="H79" s="63">
        <v>0.11</v>
      </c>
      <c r="I79" s="64">
        <v>37</v>
      </c>
      <c r="J79" s="65">
        <v>0.44</v>
      </c>
      <c r="K79" s="64">
        <v>2</v>
      </c>
      <c r="L79" s="65">
        <v>0.02</v>
      </c>
      <c r="M79" s="64">
        <v>11</v>
      </c>
      <c r="N79" s="65">
        <v>0.13</v>
      </c>
      <c r="O79" s="106">
        <v>20</v>
      </c>
      <c r="P79" s="67">
        <v>0.24</v>
      </c>
    </row>
    <row r="80" spans="1:16" ht="19.5" customHeight="1">
      <c r="A80" s="167" t="s">
        <v>32</v>
      </c>
      <c r="B80" s="168"/>
      <c r="C80" s="109">
        <f>(O80-(G80+E80))/D80</f>
        <v>0.12406576980568013</v>
      </c>
      <c r="D80" s="110">
        <f t="shared" ref="D80:E80" si="3">SUM(D72:D79)</f>
        <v>669</v>
      </c>
      <c r="E80" s="110">
        <f t="shared" si="3"/>
        <v>59</v>
      </c>
      <c r="F80" s="109">
        <f>E80/D80</f>
        <v>8.8191330343796712E-2</v>
      </c>
      <c r="G80" s="110">
        <f>SUM(G72:G79)</f>
        <v>46</v>
      </c>
      <c r="H80" s="109">
        <f>G80/D80</f>
        <v>6.8759342301943194E-2</v>
      </c>
      <c r="I80" s="110">
        <f>SUM(I72:I79)</f>
        <v>257</v>
      </c>
      <c r="J80" s="109">
        <f>I80/D80</f>
        <v>0.38415545590433481</v>
      </c>
      <c r="K80" s="110">
        <f>SUM(K72:K79)</f>
        <v>4</v>
      </c>
      <c r="L80" s="109">
        <f>K80/D80</f>
        <v>5.9790732436472349E-3</v>
      </c>
      <c r="M80" s="110">
        <f>SUM(M72:M79)</f>
        <v>115</v>
      </c>
      <c r="N80" s="109">
        <f>M80/D80</f>
        <v>0.17189835575485798</v>
      </c>
      <c r="O80" s="110">
        <f>SUM(O72:O79)</f>
        <v>188</v>
      </c>
      <c r="P80" s="109">
        <f>O80/D80</f>
        <v>0.28101644245142005</v>
      </c>
    </row>
    <row r="81" spans="1:16" ht="19.5" customHeight="1">
      <c r="A81" s="111"/>
      <c r="B81" s="111"/>
      <c r="C81" s="111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</row>
    <row r="82" spans="1:16" ht="19.5" customHeight="1">
      <c r="A82" s="111"/>
      <c r="B82" s="111"/>
      <c r="C82" s="111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</row>
    <row r="83" spans="1:16" ht="19.5" customHeight="1">
      <c r="A83" s="111"/>
      <c r="B83" s="111"/>
      <c r="C83" s="111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</row>
    <row r="84" spans="1:16" ht="19.5" customHeight="1">
      <c r="A84" s="111"/>
      <c r="B84" s="111"/>
      <c r="C84" s="111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</row>
    <row r="85" spans="1:16" ht="19.5" customHeight="1">
      <c r="A85" s="111"/>
      <c r="B85" s="111"/>
      <c r="C85" s="111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</row>
    <row r="86" spans="1:16" ht="19.5" customHeight="1">
      <c r="A86" s="111"/>
      <c r="B86" s="111"/>
      <c r="C86" s="111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</row>
    <row r="87" spans="1:16" ht="19.5" customHeight="1">
      <c r="A87" s="111"/>
      <c r="B87" s="111"/>
      <c r="C87" s="111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</row>
    <row r="88" spans="1:16" ht="19.5" customHeight="1">
      <c r="A88" s="111"/>
      <c r="B88" s="111"/>
      <c r="C88" s="111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</row>
    <row r="89" spans="1:16" ht="19.5" customHeight="1">
      <c r="A89" s="111"/>
      <c r="B89" s="111"/>
      <c r="C89" s="111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</row>
    <row r="90" spans="1:16" ht="19.5" customHeight="1">
      <c r="A90" s="111"/>
      <c r="B90" s="111"/>
      <c r="C90" s="111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</row>
    <row r="91" spans="1:16" ht="19.5" customHeight="1">
      <c r="A91" s="111"/>
      <c r="B91" s="111"/>
      <c r="C91" s="111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</row>
    <row r="92" spans="1:16" ht="19.5" customHeight="1">
      <c r="A92" s="111"/>
      <c r="B92" s="111"/>
      <c r="C92" s="111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</row>
    <row r="93" spans="1:16" ht="19.5" customHeight="1">
      <c r="A93" s="111"/>
      <c r="B93" s="111"/>
      <c r="C93" s="111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</row>
    <row r="94" spans="1:16" ht="19.5" customHeight="1">
      <c r="A94" s="111"/>
      <c r="B94" s="111"/>
      <c r="C94" s="111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</row>
    <row r="95" spans="1:16" ht="19.5" customHeight="1">
      <c r="A95" s="111"/>
      <c r="B95" s="111"/>
      <c r="C95" s="111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</row>
    <row r="96" spans="1:16" ht="19.5" customHeight="1">
      <c r="A96" s="111"/>
      <c r="B96" s="111"/>
      <c r="C96" s="111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</row>
    <row r="97" spans="1:16" ht="19.5" customHeight="1">
      <c r="A97" s="111"/>
      <c r="B97" s="111"/>
      <c r="C97" s="111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</row>
    <row r="98" spans="1:16" ht="19.5" customHeight="1">
      <c r="A98" s="111"/>
      <c r="B98" s="111"/>
      <c r="C98" s="111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</row>
    <row r="99" spans="1:16" ht="19.5" customHeight="1">
      <c r="A99" s="111"/>
      <c r="B99" s="111"/>
      <c r="C99" s="111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</row>
    <row r="100" spans="1:16" ht="19.5" customHeight="1">
      <c r="A100" s="111"/>
      <c r="B100" s="111"/>
      <c r="C100" s="111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</row>
  </sheetData>
  <mergeCells count="9">
    <mergeCell ref="A48:B48"/>
    <mergeCell ref="A30:B30"/>
    <mergeCell ref="C1:P3"/>
    <mergeCell ref="A60:B60"/>
    <mergeCell ref="A80:B80"/>
    <mergeCell ref="A20:P20"/>
    <mergeCell ref="A38:P38"/>
    <mergeCell ref="A50:P50"/>
    <mergeCell ref="A70:P70"/>
  </mergeCells>
  <pageMargins left="0.25" right="0.25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SAQUE</vt:lpstr>
      <vt:lpstr>Hoja2</vt:lpstr>
      <vt:lpstr>Recepcion</vt:lpstr>
      <vt:lpstr>ATAQUE GRAL - CONTRA ATAQUE</vt:lpstr>
      <vt:lpstr>CAMBIO DE SAQUE</vt:lpstr>
      <vt:lpstr>BLOQUEO</vt:lpstr>
      <vt:lpstr>CONTRA ATAQUE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Ignacio Saucedo</dc:creator>
  <cp:lastModifiedBy>Omar Grasso</cp:lastModifiedBy>
  <cp:lastPrinted>2019-07-17T18:41:14Z</cp:lastPrinted>
  <dcterms:created xsi:type="dcterms:W3CDTF">2017-01-02T00:43:08Z</dcterms:created>
  <dcterms:modified xsi:type="dcterms:W3CDTF">2021-03-12T18:33:11Z</dcterms:modified>
</cp:coreProperties>
</file>